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grachova.PC-2651\Desktop\Марина\"/>
    </mc:Choice>
  </mc:AlternateContent>
  <xr:revisionPtr revIDLastSave="0" documentId="13_ncr:1_{1D4AE867-84F2-4333-BCD9-F355B8F59E3C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ЗРАЗОК" sheetId="2" r:id="rId1"/>
  </sheets>
  <definedNames>
    <definedName name="_xlnm.Print_Area" localSheetId="0">ЗРАЗОК!$A$1:$AA$27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2" l="1"/>
  <c r="J18" i="2" s="1"/>
  <c r="H18" i="2"/>
  <c r="K18" i="2" s="1"/>
  <c r="M18" i="2"/>
  <c r="N18" i="2"/>
  <c r="P18" i="2"/>
  <c r="Q18" i="2"/>
  <c r="S18" i="2"/>
  <c r="T18" i="2"/>
  <c r="V18" i="2"/>
  <c r="X18" i="2"/>
  <c r="X17" i="2"/>
  <c r="V17" i="2"/>
  <c r="T17" i="2"/>
  <c r="S17" i="2"/>
  <c r="Q17" i="2"/>
  <c r="P17" i="2"/>
  <c r="M17" i="2"/>
  <c r="N17" i="2"/>
  <c r="H17" i="2"/>
  <c r="K17" i="2" s="1"/>
  <c r="G17" i="2"/>
  <c r="J17" i="2" s="1"/>
  <c r="M12" i="2"/>
  <c r="N12" i="2"/>
  <c r="P12" i="2"/>
  <c r="Q12" i="2"/>
  <c r="S12" i="2"/>
  <c r="T12" i="2"/>
  <c r="V12" i="2"/>
  <c r="X12" i="2"/>
  <c r="G12" i="2"/>
  <c r="J12" i="2" s="1"/>
  <c r="H12" i="2"/>
  <c r="G11" i="2"/>
  <c r="X11" i="2"/>
  <c r="V11" i="2"/>
  <c r="T11" i="2"/>
  <c r="S11" i="2"/>
  <c r="Q11" i="2"/>
  <c r="P11" i="2"/>
  <c r="Y17" i="2" l="1"/>
  <c r="Z17" i="2"/>
  <c r="AA17" i="2" s="1"/>
  <c r="Z18" i="2"/>
  <c r="Y18" i="2"/>
  <c r="Y12" i="2"/>
  <c r="K12" i="2"/>
  <c r="Z12" i="2" s="1"/>
  <c r="N11" i="2"/>
  <c r="M11" i="2"/>
  <c r="H11" i="2"/>
  <c r="K11" i="2" l="1"/>
  <c r="Z11" i="2" s="1"/>
  <c r="AA18" i="2"/>
  <c r="AA12" i="2"/>
  <c r="J11" i="2"/>
  <c r="Y11" i="2" l="1"/>
  <c r="AA11" i="2" s="1"/>
</calcChain>
</file>

<file path=xl/sharedStrings.xml><?xml version="1.0" encoding="utf-8"?>
<sst xmlns="http://schemas.openxmlformats.org/spreadsheetml/2006/main" count="51" uniqueCount="29">
  <si>
    <t>Посадовий оклад</t>
  </si>
  <si>
    <t>Вислуга</t>
  </si>
  <si>
    <t>Премія (грн)</t>
  </si>
  <si>
    <t>Всього нараховано (грн)</t>
  </si>
  <si>
    <t>%</t>
  </si>
  <si>
    <t>Оклад за спеціальним званням</t>
  </si>
  <si>
    <t>Надбавка за кваліфікацію</t>
  </si>
  <si>
    <t>Надбавка за таємність</t>
  </si>
  <si>
    <t>Інші надбавки і доплати</t>
  </si>
  <si>
    <t>ЗРАЗОК</t>
  </si>
  <si>
    <t>здійснення перерахунку розміру грошового забезпечення відповідно до рішень судів</t>
  </si>
  <si>
    <t>Період</t>
  </si>
  <si>
    <t>ПІБ позивача</t>
  </si>
  <si>
    <t>_______________________________________________________</t>
  </si>
  <si>
    <t>за період з 01.01.2020 по 01.12.2021</t>
  </si>
  <si>
    <t>виплач.</t>
  </si>
  <si>
    <t>перерах.</t>
  </si>
  <si>
    <t>Різниця</t>
  </si>
  <si>
    <t>01.2020</t>
  </si>
  <si>
    <t>02.2020</t>
  </si>
  <si>
    <t>02.2021</t>
  </si>
  <si>
    <t>03.2020</t>
  </si>
  <si>
    <t>01.2021</t>
  </si>
  <si>
    <t>03.2021</t>
  </si>
  <si>
    <t>12.2020</t>
  </si>
  <si>
    <t>12.2021</t>
  </si>
  <si>
    <t>Надбавка за особливості проходження служби</t>
  </si>
  <si>
    <t xml:space="preserve">Після здійснення порівняльного розрахунку грошового забезпечення за період з 01.01.2020 по 01.12.2021 нарахуванню та виплаті підлягає перерахована сума грошового забезпечення у розмірі 73,3 гривень. </t>
  </si>
  <si>
    <t>Всього перерахована сума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</si>
</sst>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164" fontId="2" fillId="0" borderId="0" xfId="0" applyNumberFormat="1" applyFont="1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2" fillId="0" borderId="0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/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164" fontId="2" fillId="0" borderId="9" xfId="0" applyNumberFormat="1" applyFont="1" applyBorder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A27"/>
  <sheetViews>
    <sheetView tabSelected="1" view="pageBreakPreview" zoomScale="90" zoomScaleSheetLayoutView="90" workbookViewId="0">
      <selection activeCell="AB15" sqref="AB15"/>
    </sheetView>
  </sheetViews>
  <sheetFormatPr defaultRowHeight="15" x14ac:dyDescent="0.25"/>
  <cols>
    <col min="1" max="1" width="12.42578125" style="1" customWidth="1"/>
    <col min="2" max="2" width="10" style="1" customWidth="1"/>
    <col min="3" max="3" width="11.7109375" style="1" customWidth="1"/>
    <col min="4" max="5" width="12.7109375" style="1" customWidth="1"/>
    <col min="6" max="7" width="9.28515625" style="1" bestFit="1" customWidth="1"/>
    <col min="8" max="8" width="10.85546875" style="1" customWidth="1"/>
    <col min="9" max="10" width="9.85546875" style="1" customWidth="1"/>
    <col min="11" max="11" width="11.140625" style="1" customWidth="1"/>
    <col min="12" max="12" width="6.7109375" style="1" customWidth="1"/>
    <col min="13" max="13" width="9.28515625" style="1" bestFit="1" customWidth="1"/>
    <col min="14" max="14" width="10.5703125" style="1" customWidth="1"/>
    <col min="15" max="15" width="5.5703125" style="1" customWidth="1"/>
    <col min="16" max="16" width="9.28515625" style="1" customWidth="1"/>
    <col min="17" max="17" width="11" style="1" customWidth="1"/>
    <col min="18" max="18" width="7" style="1" customWidth="1"/>
    <col min="19" max="19" width="9.28515625" style="1" customWidth="1"/>
    <col min="20" max="20" width="11" style="1" customWidth="1"/>
    <col min="21" max="21" width="7.42578125" style="1" customWidth="1"/>
    <col min="22" max="22" width="10.7109375" style="1" customWidth="1"/>
    <col min="23" max="23" width="6.5703125" style="1" customWidth="1"/>
    <col min="24" max="24" width="10.7109375" style="1" customWidth="1"/>
    <col min="25" max="25" width="11.42578125" style="1" customWidth="1"/>
    <col min="26" max="26" width="11.140625" style="1" customWidth="1"/>
    <col min="27" max="27" width="9.7109375" style="1" customWidth="1"/>
    <col min="28" max="16384" width="9.140625" style="1"/>
  </cols>
  <sheetData>
    <row r="3" spans="1:27" ht="18.75" x14ac:dyDescent="0.3">
      <c r="A3" s="10" t="s">
        <v>9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</row>
    <row r="4" spans="1:27" ht="18.75" x14ac:dyDescent="0.3">
      <c r="A4" s="10" t="s">
        <v>10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spans="1:27" ht="18.75" x14ac:dyDescent="0.3">
      <c r="A5" s="10" t="s">
        <v>13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ht="18.75" x14ac:dyDescent="0.3">
      <c r="A6" s="11" t="s">
        <v>12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pans="1:27" ht="18.75" x14ac:dyDescent="0.3">
      <c r="A7" s="10" t="s">
        <v>14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27" ht="19.5" thickBot="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51" customHeight="1" x14ac:dyDescent="0.25">
      <c r="A9" s="13" t="s">
        <v>11</v>
      </c>
      <c r="B9" s="14" t="s">
        <v>0</v>
      </c>
      <c r="C9" s="14"/>
      <c r="D9" s="14" t="s">
        <v>5</v>
      </c>
      <c r="E9" s="14"/>
      <c r="F9" s="14" t="s">
        <v>1</v>
      </c>
      <c r="G9" s="14"/>
      <c r="H9" s="14"/>
      <c r="I9" s="14" t="s">
        <v>26</v>
      </c>
      <c r="J9" s="14"/>
      <c r="K9" s="14"/>
      <c r="L9" s="14" t="s">
        <v>6</v>
      </c>
      <c r="M9" s="14"/>
      <c r="N9" s="14"/>
      <c r="O9" s="14" t="s">
        <v>7</v>
      </c>
      <c r="P9" s="14"/>
      <c r="Q9" s="14"/>
      <c r="R9" s="14" t="s">
        <v>8</v>
      </c>
      <c r="S9" s="14"/>
      <c r="T9" s="14"/>
      <c r="U9" s="14" t="s">
        <v>2</v>
      </c>
      <c r="V9" s="14"/>
      <c r="W9" s="14"/>
      <c r="X9" s="14"/>
      <c r="Y9" s="14" t="s">
        <v>3</v>
      </c>
      <c r="Z9" s="14"/>
      <c r="AA9" s="15" t="s">
        <v>17</v>
      </c>
    </row>
    <row r="10" spans="1:27" ht="29.25" customHeight="1" x14ac:dyDescent="0.25">
      <c r="A10" s="16"/>
      <c r="B10" s="3" t="s">
        <v>15</v>
      </c>
      <c r="C10" s="4" t="s">
        <v>16</v>
      </c>
      <c r="D10" s="4" t="s">
        <v>15</v>
      </c>
      <c r="E10" s="4" t="s">
        <v>16</v>
      </c>
      <c r="F10" s="4" t="s">
        <v>4</v>
      </c>
      <c r="G10" s="3" t="s">
        <v>15</v>
      </c>
      <c r="H10" s="4" t="s">
        <v>16</v>
      </c>
      <c r="I10" s="4" t="s">
        <v>4</v>
      </c>
      <c r="J10" s="3" t="s">
        <v>15</v>
      </c>
      <c r="K10" s="4" t="s">
        <v>16</v>
      </c>
      <c r="L10" s="4" t="s">
        <v>4</v>
      </c>
      <c r="M10" s="3" t="s">
        <v>15</v>
      </c>
      <c r="N10" s="4" t="s">
        <v>16</v>
      </c>
      <c r="O10" s="4" t="s">
        <v>4</v>
      </c>
      <c r="P10" s="3" t="s">
        <v>15</v>
      </c>
      <c r="Q10" s="4" t="s">
        <v>16</v>
      </c>
      <c r="R10" s="4" t="s">
        <v>4</v>
      </c>
      <c r="S10" s="3" t="s">
        <v>15</v>
      </c>
      <c r="T10" s="4" t="s">
        <v>16</v>
      </c>
      <c r="U10" s="4" t="s">
        <v>4</v>
      </c>
      <c r="V10" s="3" t="s">
        <v>15</v>
      </c>
      <c r="W10" s="4" t="s">
        <v>4</v>
      </c>
      <c r="X10" s="4" t="s">
        <v>16</v>
      </c>
      <c r="Y10" s="4" t="s">
        <v>15</v>
      </c>
      <c r="Z10" s="4" t="s">
        <v>16</v>
      </c>
      <c r="AA10" s="17"/>
    </row>
    <row r="11" spans="1:27" ht="18.75" x14ac:dyDescent="0.25">
      <c r="A11" s="18" t="s">
        <v>18</v>
      </c>
      <c r="B11" s="5">
        <v>2910</v>
      </c>
      <c r="C11" s="5">
        <v>3470</v>
      </c>
      <c r="D11" s="5">
        <v>740</v>
      </c>
      <c r="E11" s="5">
        <v>880</v>
      </c>
      <c r="F11" s="5">
        <v>25</v>
      </c>
      <c r="G11" s="6">
        <f>(B11+D11)*F11/100</f>
        <v>912.5</v>
      </c>
      <c r="H11" s="6">
        <f>(C11+E11)*F11/100</f>
        <v>1087.5</v>
      </c>
      <c r="I11" s="5">
        <v>50</v>
      </c>
      <c r="J11" s="6">
        <f>(B11+D11+G11)*I11/100</f>
        <v>2281.25</v>
      </c>
      <c r="K11" s="6">
        <f>(C11+E11+H11)*I11/100</f>
        <v>2718.75</v>
      </c>
      <c r="L11" s="5">
        <v>3</v>
      </c>
      <c r="M11" s="6">
        <f>B11*$L$11/100</f>
        <v>87.3</v>
      </c>
      <c r="N11" s="6">
        <f>C11*$L$11/100</f>
        <v>104.1</v>
      </c>
      <c r="O11" s="6">
        <v>0</v>
      </c>
      <c r="P11" s="6">
        <f>B11*O11</f>
        <v>0</v>
      </c>
      <c r="Q11" s="6">
        <f>C11*O11</f>
        <v>0</v>
      </c>
      <c r="R11" s="6">
        <v>0</v>
      </c>
      <c r="S11" s="6">
        <f>B11*R11</f>
        <v>0</v>
      </c>
      <c r="T11" s="6">
        <f>C11*R11</f>
        <v>0</v>
      </c>
      <c r="U11" s="5">
        <v>125</v>
      </c>
      <c r="V11" s="6">
        <f>B11*U11/100</f>
        <v>3637.5</v>
      </c>
      <c r="W11" s="5">
        <v>67</v>
      </c>
      <c r="X11" s="6">
        <f>C11*W11/100</f>
        <v>2324.9</v>
      </c>
      <c r="Y11" s="6">
        <f>B11+D11+G11+J11+M11+V11+P11+S11</f>
        <v>10568.55</v>
      </c>
      <c r="Z11" s="6">
        <f>C11+E11+H11+K11+N11+X11+Q11+T11</f>
        <v>10585.25</v>
      </c>
      <c r="AA11" s="19">
        <f>Z11-Y11</f>
        <v>16.700000000000728</v>
      </c>
    </row>
    <row r="12" spans="1:27" ht="18.75" x14ac:dyDescent="0.25">
      <c r="A12" s="18" t="s">
        <v>19</v>
      </c>
      <c r="B12" s="5">
        <v>2910</v>
      </c>
      <c r="C12" s="5">
        <v>3470</v>
      </c>
      <c r="D12" s="5">
        <v>740</v>
      </c>
      <c r="E12" s="5">
        <v>880</v>
      </c>
      <c r="F12" s="5">
        <v>25</v>
      </c>
      <c r="G12" s="6">
        <f>(B12+D12)*F12/100</f>
        <v>912.5</v>
      </c>
      <c r="H12" s="6">
        <f>(C12+E12)*F12/100</f>
        <v>1087.5</v>
      </c>
      <c r="I12" s="5">
        <v>50</v>
      </c>
      <c r="J12" s="6">
        <f>(B12+D12+G12)*I12/100</f>
        <v>2281.25</v>
      </c>
      <c r="K12" s="6">
        <f>(C12+E12+H12)*I12/100</f>
        <v>2718.75</v>
      </c>
      <c r="L12" s="5">
        <v>3</v>
      </c>
      <c r="M12" s="6">
        <f>B12*$L$11/100</f>
        <v>87.3</v>
      </c>
      <c r="N12" s="6">
        <f>C12*$L$11/100</f>
        <v>104.1</v>
      </c>
      <c r="O12" s="6">
        <v>0</v>
      </c>
      <c r="P12" s="6">
        <f>B12*O12</f>
        <v>0</v>
      </c>
      <c r="Q12" s="6">
        <f>C12*O12</f>
        <v>0</v>
      </c>
      <c r="R12" s="6">
        <v>0</v>
      </c>
      <c r="S12" s="6">
        <f>B12*R12</f>
        <v>0</v>
      </c>
      <c r="T12" s="6">
        <f>C12*R12</f>
        <v>0</v>
      </c>
      <c r="U12" s="5">
        <v>125</v>
      </c>
      <c r="V12" s="6">
        <f>B12*U12/100</f>
        <v>3637.5</v>
      </c>
      <c r="W12" s="5">
        <v>67</v>
      </c>
      <c r="X12" s="6">
        <f>C12*W12/100</f>
        <v>2324.9</v>
      </c>
      <c r="Y12" s="6">
        <f>B12+D12+G12+J12+M12+V12+P12+S12</f>
        <v>10568.55</v>
      </c>
      <c r="Z12" s="6">
        <f>C12+E12+H12+K12+N12+X12+Q12+T12</f>
        <v>10585.25</v>
      </c>
      <c r="AA12" s="19">
        <f>Z12-Y12</f>
        <v>16.700000000000728</v>
      </c>
    </row>
    <row r="13" spans="1:27" ht="18.75" x14ac:dyDescent="0.3">
      <c r="A13" s="18" t="s">
        <v>21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20"/>
    </row>
    <row r="14" spans="1:27" ht="18.75" x14ac:dyDescent="0.3">
      <c r="A14" s="18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20"/>
    </row>
    <row r="15" spans="1:27" ht="18.75" x14ac:dyDescent="0.3">
      <c r="A15" s="18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20"/>
    </row>
    <row r="16" spans="1:27" ht="18.75" x14ac:dyDescent="0.3">
      <c r="A16" s="18" t="s">
        <v>24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20"/>
    </row>
    <row r="17" spans="1:27" ht="18.75" x14ac:dyDescent="0.3">
      <c r="A17" s="18" t="s">
        <v>22</v>
      </c>
      <c r="B17" s="7">
        <v>2910</v>
      </c>
      <c r="C17" s="7">
        <v>3750</v>
      </c>
      <c r="D17" s="9">
        <v>740</v>
      </c>
      <c r="E17" s="9">
        <v>950</v>
      </c>
      <c r="F17" s="5">
        <v>25</v>
      </c>
      <c r="G17" s="6">
        <f>(B17+D17)*F17/100</f>
        <v>912.5</v>
      </c>
      <c r="H17" s="6">
        <f>(C17+E17)*F17/100</f>
        <v>1175</v>
      </c>
      <c r="I17" s="5">
        <v>50</v>
      </c>
      <c r="J17" s="6">
        <f>(B17+D17+G17)*I17/100</f>
        <v>2281.25</v>
      </c>
      <c r="K17" s="6">
        <f>(C17+E17+H17)*I17/100</f>
        <v>2937.5</v>
      </c>
      <c r="L17" s="5">
        <v>3</v>
      </c>
      <c r="M17" s="6">
        <f>B17*$L$17/100</f>
        <v>87.3</v>
      </c>
      <c r="N17" s="6">
        <f>C17*$L$17/100</f>
        <v>112.5</v>
      </c>
      <c r="O17" s="6">
        <v>0</v>
      </c>
      <c r="P17" s="6">
        <f>B17*O17</f>
        <v>0</v>
      </c>
      <c r="Q17" s="6">
        <f>C17*O17</f>
        <v>0</v>
      </c>
      <c r="R17" s="6">
        <v>0</v>
      </c>
      <c r="S17" s="6">
        <f>B17*R17</f>
        <v>0</v>
      </c>
      <c r="T17" s="6">
        <f>C17*R17</f>
        <v>0</v>
      </c>
      <c r="U17" s="5">
        <v>140</v>
      </c>
      <c r="V17" s="6">
        <f>B17*U17/100</f>
        <v>4074</v>
      </c>
      <c r="W17" s="5">
        <v>56</v>
      </c>
      <c r="X17" s="6">
        <f>C17*W17/100</f>
        <v>2100</v>
      </c>
      <c r="Y17" s="6">
        <f>B17+D17+G17+J17+M17+V17+P17+S17</f>
        <v>11005.05</v>
      </c>
      <c r="Z17" s="6">
        <f>C17+E17+H17+K17+N17+X17+Q17+T17</f>
        <v>11025</v>
      </c>
      <c r="AA17" s="19">
        <f>Z17-Y17</f>
        <v>19.950000000000728</v>
      </c>
    </row>
    <row r="18" spans="1:27" ht="18.75" x14ac:dyDescent="0.3">
      <c r="A18" s="18" t="s">
        <v>20</v>
      </c>
      <c r="B18" s="7">
        <v>2910</v>
      </c>
      <c r="C18" s="7">
        <v>3750</v>
      </c>
      <c r="D18" s="9">
        <v>740</v>
      </c>
      <c r="E18" s="9">
        <v>950</v>
      </c>
      <c r="F18" s="5">
        <v>25</v>
      </c>
      <c r="G18" s="6">
        <f>(B18+D18)*F18/100</f>
        <v>912.5</v>
      </c>
      <c r="H18" s="6">
        <f>(C18+E18)*F18/100</f>
        <v>1175</v>
      </c>
      <c r="I18" s="5">
        <v>50</v>
      </c>
      <c r="J18" s="6">
        <f>(B18+D18+G18)*I18/100</f>
        <v>2281.25</v>
      </c>
      <c r="K18" s="6">
        <f>(C18+E18+H18)*I18/100</f>
        <v>2937.5</v>
      </c>
      <c r="L18" s="5">
        <v>3</v>
      </c>
      <c r="M18" s="6">
        <f>B18*$L$17/100</f>
        <v>87.3</v>
      </c>
      <c r="N18" s="6">
        <f>C18*$L$17/100</f>
        <v>112.5</v>
      </c>
      <c r="O18" s="6">
        <v>0</v>
      </c>
      <c r="P18" s="6">
        <f>B18*O18</f>
        <v>0</v>
      </c>
      <c r="Q18" s="6">
        <f>C18*O18</f>
        <v>0</v>
      </c>
      <c r="R18" s="6">
        <v>0</v>
      </c>
      <c r="S18" s="6">
        <f>B18*R18</f>
        <v>0</v>
      </c>
      <c r="T18" s="6">
        <f>C18*R18</f>
        <v>0</v>
      </c>
      <c r="U18" s="5">
        <v>140</v>
      </c>
      <c r="V18" s="6">
        <f>B18*U18/100</f>
        <v>4074</v>
      </c>
      <c r="W18" s="5">
        <v>56</v>
      </c>
      <c r="X18" s="6">
        <f>C18*W18/100</f>
        <v>2100</v>
      </c>
      <c r="Y18" s="6">
        <f>B18+D18+G18+J18+M18+V18+P18+S18</f>
        <v>11005.05</v>
      </c>
      <c r="Z18" s="6">
        <f>C18+E18+H18+K18+N18+X18+Q18+T18</f>
        <v>11025</v>
      </c>
      <c r="AA18" s="19">
        <f>Z18-Y18</f>
        <v>19.950000000000728</v>
      </c>
    </row>
    <row r="19" spans="1:27" ht="18.75" x14ac:dyDescent="0.3">
      <c r="A19" s="18" t="s">
        <v>23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20"/>
    </row>
    <row r="20" spans="1:27" ht="18.75" x14ac:dyDescent="0.3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20"/>
    </row>
    <row r="21" spans="1:27" ht="18.75" x14ac:dyDescent="0.3">
      <c r="A21" s="1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20"/>
    </row>
    <row r="22" spans="1:27" ht="18.75" x14ac:dyDescent="0.3">
      <c r="A22" s="18" t="s">
        <v>25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20"/>
    </row>
    <row r="23" spans="1:27" ht="19.5" thickBot="1" x14ac:dyDescent="0.35">
      <c r="A23" s="21" t="s">
        <v>28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3">
        <v>73.400000000000006</v>
      </c>
    </row>
    <row r="24" spans="1:27" ht="18.75" x14ac:dyDescent="0.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8"/>
    </row>
    <row r="25" spans="1:27" ht="18.75" x14ac:dyDescent="0.3">
      <c r="A25" s="2" t="s">
        <v>27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8.75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8.75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</sheetData>
  <mergeCells count="17">
    <mergeCell ref="A23:Z23"/>
    <mergeCell ref="A3:AA3"/>
    <mergeCell ref="A4:AA4"/>
    <mergeCell ref="AA9:AA10"/>
    <mergeCell ref="A9:A10"/>
    <mergeCell ref="O9:Q9"/>
    <mergeCell ref="R9:T9"/>
    <mergeCell ref="A6:AA6"/>
    <mergeCell ref="A5:AA5"/>
    <mergeCell ref="A7:AA7"/>
    <mergeCell ref="B9:C9"/>
    <mergeCell ref="D9:E9"/>
    <mergeCell ref="F9:H9"/>
    <mergeCell ref="I9:K9"/>
    <mergeCell ref="L9:N9"/>
    <mergeCell ref="U9:X9"/>
    <mergeCell ref="Y9:Z9"/>
  </mergeCells>
  <pageMargins left="0.16" right="0.12" top="0.74803149606299213" bottom="0.74803149606299213" header="0.31496062992125984" footer="0.31496062992125984"/>
  <pageSetup paperSize="9" scale="5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ЗРАЗОК</vt:lpstr>
      <vt:lpstr>ЗРАЗОК!Область_друку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Ільченко Павло Володимирович</dc:creator>
  <cp:lastModifiedBy>grachova</cp:lastModifiedBy>
  <cp:lastPrinted>2023-08-18T07:26:56Z</cp:lastPrinted>
  <dcterms:created xsi:type="dcterms:W3CDTF">2023-04-24T13:47:47Z</dcterms:created>
  <dcterms:modified xsi:type="dcterms:W3CDTF">2023-08-18T09:24:07Z</dcterms:modified>
</cp:coreProperties>
</file>