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06D772A7-039E-44A9-A854-5D5C86E92D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28" i="1" l="1"/>
  <c r="C12" i="1"/>
  <c r="C24" i="1" s="1"/>
  <c r="C28" i="1" s="1"/>
  <c r="V12" i="1"/>
  <c r="P12" i="1"/>
  <c r="J12" i="1"/>
  <c r="V24" i="1" l="1"/>
  <c r="C30" i="1"/>
  <c r="C25" i="1"/>
  <c r="J24" i="1"/>
  <c r="J30" i="1" s="1"/>
  <c r="P24" i="1"/>
  <c r="P28" i="1" l="1"/>
  <c r="P30" i="1"/>
  <c r="P25" i="1"/>
  <c r="V25" i="1"/>
  <c r="V30" i="1"/>
  <c r="J25" i="1"/>
  <c r="J28" i="1"/>
</calcChain>
</file>

<file path=xl/sharedStrings.xml><?xml version="1.0" encoding="utf-8"?>
<sst xmlns="http://schemas.openxmlformats.org/spreadsheetml/2006/main" count="148" uniqueCount="33">
  <si>
    <t>Найменування </t>
  </si>
  <si>
    <t>Од.вим.</t>
  </si>
  <si>
    <t>РАЗОМ </t>
  </si>
  <si>
    <t>Реалізовано води </t>
  </si>
  <si>
    <t>тис. куб. м</t>
  </si>
  <si>
    <t>тис.грн</t>
  </si>
  <si>
    <t>Кошторис витрат</t>
  </si>
  <si>
    <t>електроенергія</t>
  </si>
  <si>
    <t>Знезараження води</t>
  </si>
  <si>
    <t>Матеріали для ремонту водопровідної мережі(:заглушки ,крани сгони кольца ,інші матеріали-).</t>
  </si>
  <si>
    <t>Паливо, запчастини</t>
  </si>
  <si>
    <t>послуги сторонніх підприємств:транспортні послуги ремонт насосів ;дозвіл на спец.водокористування-;лабораторний контроль питної води-</t>
  </si>
  <si>
    <t>амортизація</t>
  </si>
  <si>
    <t>Оплата праці</t>
  </si>
  <si>
    <t>Матеріальна допомога</t>
  </si>
  <si>
    <t>ЄСВ</t>
  </si>
  <si>
    <t>Податки</t>
  </si>
  <si>
    <t>Канц..товари-;заправка картриджа</t>
  </si>
  <si>
    <t>Собівартість 1 куб м</t>
  </si>
  <si>
    <t>Ціна 1куб м</t>
  </si>
  <si>
    <t>Канц..товари-;заправка картриджа, електронні ключі, програмне забезпечення</t>
  </si>
  <si>
    <t xml:space="preserve">Рентабельність населення </t>
  </si>
  <si>
    <t>Рентабельність населення</t>
  </si>
  <si>
    <t xml:space="preserve">Ціна 1 куб </t>
  </si>
  <si>
    <t xml:space="preserve">Рентабеліність бюдж, </t>
  </si>
  <si>
    <t xml:space="preserve">Рентабельність бюдж, </t>
  </si>
  <si>
    <t>Рентаб інші</t>
  </si>
  <si>
    <t>Планова калькуляція вартості водопостачання КП "Успенівський селькомунхоз"</t>
  </si>
  <si>
    <t>Матеріали для ремонту водопровідної мережі(:заглушки ,крани сгони кольца ,інші матеріали, насоси-).</t>
  </si>
  <si>
    <t>Матеріали для ремонту водопровідної мережі(:заглушки ,крани сгони кольца ,інші матеріали, насоси).</t>
  </si>
  <si>
    <t>Планова калькуляція вартості водопостачання КП "М- Новоросійський сількомунгосп"</t>
  </si>
  <si>
    <t>Планова калькуляція вартості водопостачання КП "Кривобалківський сількомунгосп"</t>
  </si>
  <si>
    <t>Планова калькуляція вартості водопостачання КП "Ройлянський сількомунгосп"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</si>
</sst>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3.5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vertical="center"/>
    </xf>
    <xf numFmtId="0" fontId="4" fillId="0" borderId="3" xfId="0" applyFont="1" applyBorder="1" applyAlignment="1">
      <alignment horizontal="justify" vertical="center" wrapText="1"/>
    </xf>
    <xf numFmtId="0" fontId="2" fillId="0" borderId="0" xfId="0" applyFont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horizontal="justify" vertical="center" wrapText="1"/>
    </xf>
    <xf numFmtId="0" fontId="8" fillId="0" borderId="2" xfId="0" applyFont="1" applyBorder="1" applyAlignment="1">
      <alignment horizontal="justify" vertical="center" wrapText="1"/>
    </xf>
    <xf numFmtId="0" fontId="7" fillId="0" borderId="3" xfId="0" applyFont="1" applyBorder="1" applyAlignment="1">
      <alignment horizontal="justify" vertical="center" wrapText="1"/>
    </xf>
    <xf numFmtId="0" fontId="5" fillId="0" borderId="2" xfId="0" applyFont="1" applyBorder="1" applyAlignment="1">
      <alignment horizontal="justify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justify" vertical="center" wrapText="1"/>
    </xf>
    <xf numFmtId="9" fontId="5" fillId="0" borderId="3" xfId="0" applyNumberFormat="1" applyFont="1" applyBorder="1" applyAlignment="1">
      <alignment horizontal="justify" vertical="center" wrapTex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justify" vertical="center" wrapText="1"/>
    </xf>
    <xf numFmtId="0" fontId="0" fillId="0" borderId="4" xfId="0" applyBorder="1"/>
    <xf numFmtId="0" fontId="5" fillId="0" borderId="4" xfId="0" applyFont="1" applyFill="1" applyBorder="1" applyAlignment="1">
      <alignment vertical="center" wrapText="1"/>
    </xf>
    <xf numFmtId="9" fontId="0" fillId="0" borderId="4" xfId="0" applyNumberFormat="1" applyBorder="1"/>
    <xf numFmtId="0" fontId="5" fillId="0" borderId="4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V31"/>
  <sheetViews>
    <sheetView tabSelected="1" zoomScale="85" zoomScaleNormal="85" workbookViewId="0">
      <selection activeCell="F31" sqref="F31"/>
    </sheetView>
  </sheetViews>
  <sheetFormatPr defaultRowHeight="15" x14ac:dyDescent="0.25"/>
  <cols>
    <col min="1" max="1" width="38.140625" customWidth="1"/>
    <col min="2" max="2" width="22.42578125" customWidth="1"/>
    <col min="3" max="3" width="21.5703125" customWidth="1"/>
    <col min="8" max="8" width="29.7109375" customWidth="1"/>
    <col min="9" max="9" width="29.42578125" customWidth="1"/>
    <col min="10" max="10" width="26.28515625" customWidth="1"/>
    <col min="14" max="14" width="40.140625" customWidth="1"/>
    <col min="15" max="15" width="19.7109375" customWidth="1"/>
    <col min="16" max="16" width="21.5703125" customWidth="1"/>
    <col min="20" max="20" width="25.5703125" customWidth="1"/>
    <col min="21" max="21" width="21.140625" customWidth="1"/>
    <col min="22" max="22" width="18.42578125" customWidth="1"/>
  </cols>
  <sheetData>
    <row r="2" spans="1:22" ht="17.25" x14ac:dyDescent="0.25">
      <c r="A2" s="1"/>
    </row>
    <row r="4" spans="1:22" ht="17.25" x14ac:dyDescent="0.25">
      <c r="A4" s="1"/>
      <c r="H4" s="1"/>
      <c r="N4" s="1"/>
      <c r="T4" s="1"/>
    </row>
    <row r="6" spans="1:22" ht="103.5" x14ac:dyDescent="0.25">
      <c r="A6" s="24" t="s">
        <v>27</v>
      </c>
      <c r="H6" s="24" t="s">
        <v>30</v>
      </c>
      <c r="N6" s="24" t="s">
        <v>31</v>
      </c>
      <c r="T6" s="24" t="s">
        <v>32</v>
      </c>
    </row>
    <row r="7" spans="1:22" ht="15.75" thickBot="1" x14ac:dyDescent="0.3"/>
    <row r="8" spans="1:22" ht="15" customHeight="1" x14ac:dyDescent="0.25">
      <c r="A8" s="22" t="s">
        <v>0</v>
      </c>
      <c r="B8" s="22" t="s">
        <v>1</v>
      </c>
      <c r="C8" s="22" t="s">
        <v>2</v>
      </c>
      <c r="D8" s="3"/>
      <c r="H8" s="22" t="s">
        <v>0</v>
      </c>
      <c r="I8" s="22" t="s">
        <v>1</v>
      </c>
      <c r="J8" s="22" t="s">
        <v>2</v>
      </c>
      <c r="N8" s="22" t="s">
        <v>0</v>
      </c>
      <c r="O8" s="22" t="s">
        <v>1</v>
      </c>
      <c r="P8" s="22" t="s">
        <v>2</v>
      </c>
      <c r="T8" s="22" t="s">
        <v>0</v>
      </c>
      <c r="U8" s="22" t="s">
        <v>1</v>
      </c>
      <c r="V8" s="22" t="s">
        <v>2</v>
      </c>
    </row>
    <row r="9" spans="1:22" ht="15.75" thickBot="1" x14ac:dyDescent="0.3">
      <c r="A9" s="23"/>
      <c r="B9" s="23"/>
      <c r="C9" s="23"/>
      <c r="D9" s="3"/>
      <c r="H9" s="23"/>
      <c r="I9" s="23"/>
      <c r="J9" s="23"/>
      <c r="N9" s="23"/>
      <c r="O9" s="23"/>
      <c r="P9" s="23"/>
      <c r="T9" s="23"/>
      <c r="U9" s="23"/>
      <c r="V9" s="23"/>
    </row>
    <row r="10" spans="1:22" ht="16.5" thickBot="1" x14ac:dyDescent="0.3">
      <c r="A10" s="4" t="s">
        <v>3</v>
      </c>
      <c r="B10" s="5" t="s">
        <v>4</v>
      </c>
      <c r="C10" s="6">
        <v>70</v>
      </c>
      <c r="D10" s="7"/>
      <c r="H10" s="4" t="s">
        <v>3</v>
      </c>
      <c r="I10" s="5" t="s">
        <v>4</v>
      </c>
      <c r="J10" s="6">
        <v>52</v>
      </c>
      <c r="N10" s="4" t="s">
        <v>3</v>
      </c>
      <c r="O10" s="5" t="s">
        <v>4</v>
      </c>
      <c r="P10" s="6">
        <v>62</v>
      </c>
      <c r="T10" s="4" t="s">
        <v>3</v>
      </c>
      <c r="U10" s="5" t="s">
        <v>4</v>
      </c>
      <c r="V10" s="6">
        <v>68</v>
      </c>
    </row>
    <row r="11" spans="1:22" ht="16.5" thickBot="1" x14ac:dyDescent="0.3">
      <c r="A11" s="8"/>
      <c r="B11" s="9"/>
      <c r="C11" s="9"/>
      <c r="D11" s="7"/>
      <c r="H11" s="8"/>
      <c r="I11" s="9"/>
      <c r="J11" s="9"/>
      <c r="N11" s="8"/>
      <c r="O11" s="9"/>
      <c r="P11" s="9"/>
      <c r="T11" s="8"/>
      <c r="U11" s="9"/>
      <c r="V11" s="9"/>
    </row>
    <row r="12" spans="1:22" ht="16.5" thickBot="1" x14ac:dyDescent="0.3">
      <c r="A12" s="10" t="s">
        <v>6</v>
      </c>
      <c r="B12" s="9" t="s">
        <v>5</v>
      </c>
      <c r="C12" s="11">
        <f>C13+C14+C15+C16+C17+C19+C21+C22+C23</f>
        <v>1591</v>
      </c>
      <c r="D12" s="7"/>
      <c r="H12" s="10" t="s">
        <v>6</v>
      </c>
      <c r="I12" s="9" t="s">
        <v>5</v>
      </c>
      <c r="J12" s="11">
        <f>J13+J14+J15+J16+J17+J18+J19+J20+J21+J22+J23</f>
        <v>1196</v>
      </c>
      <c r="N12" s="10" t="s">
        <v>6</v>
      </c>
      <c r="O12" s="9" t="s">
        <v>5</v>
      </c>
      <c r="P12" s="11">
        <f>P13+P14+P15+P16+P17+P18+P19+P20+P21+P22+P23</f>
        <v>1399</v>
      </c>
      <c r="T12" s="10" t="s">
        <v>6</v>
      </c>
      <c r="U12" s="9" t="s">
        <v>5</v>
      </c>
      <c r="V12" s="11">
        <f>V13+V14+V15+V16+V17+V18+V19+V20+V21+V22+V23</f>
        <v>1608</v>
      </c>
    </row>
    <row r="13" spans="1:22" ht="15.75" thickBot="1" x14ac:dyDescent="0.3">
      <c r="A13" s="12" t="s">
        <v>7</v>
      </c>
      <c r="B13" s="9" t="s">
        <v>5</v>
      </c>
      <c r="C13" s="9">
        <v>800</v>
      </c>
      <c r="D13" s="3"/>
      <c r="H13" s="12" t="s">
        <v>7</v>
      </c>
      <c r="I13" s="9" t="s">
        <v>5</v>
      </c>
      <c r="J13" s="9">
        <v>520</v>
      </c>
      <c r="N13" s="12" t="s">
        <v>7</v>
      </c>
      <c r="O13" s="9" t="s">
        <v>5</v>
      </c>
      <c r="P13" s="9">
        <v>687</v>
      </c>
      <c r="T13" s="12" t="s">
        <v>7</v>
      </c>
      <c r="U13" s="9" t="s">
        <v>5</v>
      </c>
      <c r="V13" s="9">
        <v>900</v>
      </c>
    </row>
    <row r="14" spans="1:22" ht="16.5" thickBot="1" x14ac:dyDescent="0.3">
      <c r="A14" s="13" t="s">
        <v>8</v>
      </c>
      <c r="B14" s="9" t="s">
        <v>5</v>
      </c>
      <c r="C14" s="2">
        <v>5</v>
      </c>
      <c r="D14" s="7"/>
      <c r="H14" s="13" t="s">
        <v>8</v>
      </c>
      <c r="I14" s="9" t="s">
        <v>5</v>
      </c>
      <c r="J14" s="2">
        <v>5</v>
      </c>
      <c r="N14" s="13" t="s">
        <v>8</v>
      </c>
      <c r="O14" s="9" t="s">
        <v>5</v>
      </c>
      <c r="P14" s="2">
        <v>6</v>
      </c>
      <c r="T14" s="13" t="s">
        <v>8</v>
      </c>
      <c r="U14" s="9" t="s">
        <v>5</v>
      </c>
      <c r="V14" s="2">
        <v>7</v>
      </c>
    </row>
    <row r="15" spans="1:22" ht="75.75" thickBot="1" x14ac:dyDescent="0.3">
      <c r="A15" s="8" t="s">
        <v>29</v>
      </c>
      <c r="B15" s="9" t="s">
        <v>5</v>
      </c>
      <c r="C15" s="9">
        <v>75</v>
      </c>
      <c r="D15" s="3"/>
      <c r="H15" s="8" t="s">
        <v>28</v>
      </c>
      <c r="I15" s="9" t="s">
        <v>5</v>
      </c>
      <c r="J15" s="9">
        <v>60</v>
      </c>
      <c r="N15" s="8" t="s">
        <v>9</v>
      </c>
      <c r="O15" s="9" t="s">
        <v>5</v>
      </c>
      <c r="P15" s="9">
        <v>70</v>
      </c>
      <c r="T15" s="8" t="s">
        <v>9</v>
      </c>
      <c r="U15" s="9" t="s">
        <v>5</v>
      </c>
      <c r="V15" s="9">
        <v>70</v>
      </c>
    </row>
    <row r="16" spans="1:22" ht="15.75" thickBot="1" x14ac:dyDescent="0.3">
      <c r="A16" s="8" t="s">
        <v>10</v>
      </c>
      <c r="B16" s="9" t="s">
        <v>5</v>
      </c>
      <c r="C16" s="9">
        <v>65</v>
      </c>
      <c r="D16" s="3"/>
      <c r="H16" s="8" t="s">
        <v>10</v>
      </c>
      <c r="I16" s="9" t="s">
        <v>5</v>
      </c>
      <c r="J16" s="9">
        <v>50</v>
      </c>
      <c r="N16" s="8" t="s">
        <v>10</v>
      </c>
      <c r="O16" s="9" t="s">
        <v>5</v>
      </c>
      <c r="P16" s="9">
        <v>65</v>
      </c>
      <c r="T16" s="8" t="s">
        <v>10</v>
      </c>
      <c r="U16" s="9" t="s">
        <v>5</v>
      </c>
      <c r="V16" s="9">
        <v>60</v>
      </c>
    </row>
    <row r="17" spans="1:22" ht="105.75" thickBot="1" x14ac:dyDescent="0.3">
      <c r="A17" s="8" t="s">
        <v>11</v>
      </c>
      <c r="B17" s="9" t="s">
        <v>5</v>
      </c>
      <c r="C17" s="9">
        <v>50</v>
      </c>
      <c r="D17" s="7"/>
      <c r="H17" s="8" t="s">
        <v>11</v>
      </c>
      <c r="I17" s="9" t="s">
        <v>5</v>
      </c>
      <c r="J17" s="9">
        <v>40</v>
      </c>
      <c r="N17" s="8" t="s">
        <v>11</v>
      </c>
      <c r="O17" s="9" t="s">
        <v>5</v>
      </c>
      <c r="P17" s="9">
        <v>50</v>
      </c>
      <c r="T17" s="8" t="s">
        <v>11</v>
      </c>
      <c r="U17" s="9" t="s">
        <v>5</v>
      </c>
      <c r="V17" s="9">
        <v>50</v>
      </c>
    </row>
    <row r="18" spans="1:22" ht="16.5" thickBot="1" x14ac:dyDescent="0.3">
      <c r="A18" s="8" t="s">
        <v>12</v>
      </c>
      <c r="B18" s="9" t="s">
        <v>5</v>
      </c>
      <c r="C18" s="9">
        <v>3</v>
      </c>
      <c r="D18" s="7"/>
      <c r="H18" s="8" t="s">
        <v>12</v>
      </c>
      <c r="I18" s="9" t="s">
        <v>5</v>
      </c>
      <c r="J18" s="9">
        <v>2</v>
      </c>
      <c r="N18" s="8" t="s">
        <v>12</v>
      </c>
      <c r="O18" s="9" t="s">
        <v>5</v>
      </c>
      <c r="P18" s="9">
        <v>2</v>
      </c>
      <c r="T18" s="8" t="s">
        <v>12</v>
      </c>
      <c r="U18" s="9" t="s">
        <v>5</v>
      </c>
      <c r="V18" s="9">
        <v>2</v>
      </c>
    </row>
    <row r="19" spans="1:22" ht="15.75" thickBot="1" x14ac:dyDescent="0.3">
      <c r="A19" s="8" t="s">
        <v>13</v>
      </c>
      <c r="B19" s="9" t="s">
        <v>5</v>
      </c>
      <c r="C19" s="9">
        <v>460</v>
      </c>
      <c r="D19" s="3"/>
      <c r="H19" s="8" t="s">
        <v>13</v>
      </c>
      <c r="I19" s="9" t="s">
        <v>5</v>
      </c>
      <c r="J19" s="9">
        <v>400.8</v>
      </c>
      <c r="N19" s="8" t="s">
        <v>13</v>
      </c>
      <c r="O19" s="9" t="s">
        <v>5</v>
      </c>
      <c r="P19" s="9">
        <v>400.8</v>
      </c>
      <c r="T19" s="8" t="s">
        <v>13</v>
      </c>
      <c r="U19" s="9" t="s">
        <v>5</v>
      </c>
      <c r="V19" s="9">
        <v>400.8</v>
      </c>
    </row>
    <row r="20" spans="1:22" ht="40.5" customHeight="1" thickBot="1" x14ac:dyDescent="0.3">
      <c r="A20" s="8" t="s">
        <v>14</v>
      </c>
      <c r="B20" s="9" t="s">
        <v>5</v>
      </c>
      <c r="C20" s="9"/>
      <c r="D20" s="3"/>
      <c r="H20" s="8" t="s">
        <v>14</v>
      </c>
      <c r="I20" s="9" t="s">
        <v>5</v>
      </c>
      <c r="J20" s="9"/>
      <c r="N20" s="8" t="s">
        <v>14</v>
      </c>
      <c r="O20" s="9" t="s">
        <v>5</v>
      </c>
      <c r="P20" s="9"/>
      <c r="T20" s="8" t="s">
        <v>14</v>
      </c>
      <c r="U20" s="9" t="s">
        <v>5</v>
      </c>
      <c r="V20" s="9"/>
    </row>
    <row r="21" spans="1:22" ht="15.75" thickBot="1" x14ac:dyDescent="0.3">
      <c r="A21" s="8" t="s">
        <v>15</v>
      </c>
      <c r="B21" s="9" t="s">
        <v>5</v>
      </c>
      <c r="C21" s="9">
        <v>101</v>
      </c>
      <c r="D21" s="3"/>
      <c r="H21" s="8" t="s">
        <v>15</v>
      </c>
      <c r="I21" s="9" t="s">
        <v>5</v>
      </c>
      <c r="J21" s="9">
        <v>88.2</v>
      </c>
      <c r="N21" s="8" t="s">
        <v>15</v>
      </c>
      <c r="O21" s="9" t="s">
        <v>5</v>
      </c>
      <c r="P21" s="9">
        <v>88.2</v>
      </c>
      <c r="T21" s="8" t="s">
        <v>15</v>
      </c>
      <c r="U21" s="9" t="s">
        <v>5</v>
      </c>
      <c r="V21" s="9">
        <v>88.2</v>
      </c>
    </row>
    <row r="22" spans="1:22" ht="16.5" thickBot="1" x14ac:dyDescent="0.3">
      <c r="A22" s="14" t="s">
        <v>16</v>
      </c>
      <c r="B22" s="9" t="s">
        <v>5</v>
      </c>
      <c r="C22" s="2">
        <v>30</v>
      </c>
      <c r="D22" s="7"/>
      <c r="H22" s="14" t="s">
        <v>16</v>
      </c>
      <c r="I22" s="9" t="s">
        <v>5</v>
      </c>
      <c r="J22" s="2">
        <v>25</v>
      </c>
      <c r="N22" s="14" t="s">
        <v>16</v>
      </c>
      <c r="O22" s="9" t="s">
        <v>5</v>
      </c>
      <c r="P22" s="2">
        <v>25</v>
      </c>
      <c r="T22" s="14" t="s">
        <v>16</v>
      </c>
      <c r="U22" s="9" t="s">
        <v>5</v>
      </c>
      <c r="V22" s="2">
        <v>25</v>
      </c>
    </row>
    <row r="23" spans="1:22" ht="57.75" customHeight="1" thickBot="1" x14ac:dyDescent="0.3">
      <c r="A23" s="8" t="s">
        <v>17</v>
      </c>
      <c r="B23" s="9" t="s">
        <v>5</v>
      </c>
      <c r="C23" s="9">
        <v>5</v>
      </c>
      <c r="D23" s="3"/>
      <c r="H23" s="8" t="s">
        <v>20</v>
      </c>
      <c r="I23" s="9" t="s">
        <v>5</v>
      </c>
      <c r="J23" s="9">
        <v>5</v>
      </c>
      <c r="N23" s="8" t="s">
        <v>20</v>
      </c>
      <c r="O23" s="9" t="s">
        <v>5</v>
      </c>
      <c r="P23" s="9">
        <v>5</v>
      </c>
      <c r="T23" s="8" t="s">
        <v>20</v>
      </c>
      <c r="U23" s="9" t="s">
        <v>5</v>
      </c>
      <c r="V23" s="9">
        <v>5</v>
      </c>
    </row>
    <row r="24" spans="1:22" ht="15.75" thickBot="1" x14ac:dyDescent="0.3">
      <c r="A24" s="8" t="s">
        <v>18</v>
      </c>
      <c r="B24" s="9"/>
      <c r="C24" s="9">
        <f>C12/C10</f>
        <v>22.728571428571428</v>
      </c>
      <c r="D24" s="3"/>
      <c r="H24" s="8" t="s">
        <v>18</v>
      </c>
      <c r="I24" s="9"/>
      <c r="J24" s="9">
        <f>J12/J10</f>
        <v>23</v>
      </c>
      <c r="N24" s="8" t="s">
        <v>18</v>
      </c>
      <c r="O24" s="9"/>
      <c r="P24" s="9">
        <f>P12/P10</f>
        <v>22.56451612903226</v>
      </c>
      <c r="T24" s="8" t="s">
        <v>18</v>
      </c>
      <c r="U24" s="9"/>
      <c r="V24" s="9">
        <f>V12/V10</f>
        <v>23.647058823529413</v>
      </c>
    </row>
    <row r="25" spans="1:22" ht="15.75" thickBot="1" x14ac:dyDescent="0.3">
      <c r="A25" s="8" t="s">
        <v>22</v>
      </c>
      <c r="B25" s="15">
        <v>0.1</v>
      </c>
      <c r="C25" s="9">
        <f>C24*110/100</f>
        <v>25.001428571428569</v>
      </c>
      <c r="D25" s="3"/>
      <c r="H25" s="8" t="s">
        <v>22</v>
      </c>
      <c r="I25" s="15">
        <v>0.1</v>
      </c>
      <c r="J25" s="9">
        <f>J24*110/100</f>
        <v>25.3</v>
      </c>
      <c r="N25" s="8" t="s">
        <v>21</v>
      </c>
      <c r="O25" s="15">
        <v>0.1</v>
      </c>
      <c r="P25" s="9">
        <f>P24*110/100</f>
        <v>24.820967741935487</v>
      </c>
      <c r="T25" s="8" t="s">
        <v>22</v>
      </c>
      <c r="U25" s="15">
        <v>0.1</v>
      </c>
      <c r="V25" s="9">
        <f>V24*110/100</f>
        <v>26.011764705882356</v>
      </c>
    </row>
    <row r="26" spans="1:22" x14ac:dyDescent="0.25">
      <c r="A26" s="16" t="s">
        <v>19</v>
      </c>
      <c r="B26" s="17"/>
      <c r="C26" s="17">
        <v>25</v>
      </c>
      <c r="D26" s="3"/>
      <c r="H26" s="16" t="s">
        <v>19</v>
      </c>
      <c r="I26" s="17"/>
      <c r="J26" s="17">
        <v>25</v>
      </c>
      <c r="N26" s="16" t="s">
        <v>19</v>
      </c>
      <c r="O26" s="17"/>
      <c r="P26" s="17">
        <v>25</v>
      </c>
      <c r="T26" s="16" t="s">
        <v>19</v>
      </c>
      <c r="U26" s="17"/>
      <c r="V26" s="17">
        <v>26</v>
      </c>
    </row>
    <row r="27" spans="1:22" x14ac:dyDescent="0.25">
      <c r="A27" s="18"/>
      <c r="B27" s="18"/>
      <c r="C27" s="18"/>
      <c r="H27" s="18"/>
      <c r="I27" s="18"/>
      <c r="J27" s="18"/>
      <c r="N27" s="18"/>
      <c r="O27" s="18"/>
      <c r="P27" s="18"/>
      <c r="T27" s="18"/>
      <c r="U27" s="18"/>
      <c r="V27" s="18"/>
    </row>
    <row r="28" spans="1:22" x14ac:dyDescent="0.25">
      <c r="A28" s="19" t="s">
        <v>24</v>
      </c>
      <c r="B28" s="20">
        <v>0.2</v>
      </c>
      <c r="C28" s="18">
        <f>C24*120/100</f>
        <v>27.274285714285714</v>
      </c>
      <c r="H28" s="18" t="s">
        <v>25</v>
      </c>
      <c r="I28" s="20">
        <v>0.2</v>
      </c>
      <c r="J28" s="18">
        <f>J24*120/100</f>
        <v>27.6</v>
      </c>
      <c r="N28" s="19" t="s">
        <v>25</v>
      </c>
      <c r="O28" s="20">
        <v>0.2</v>
      </c>
      <c r="P28" s="18">
        <f>P24*120/100</f>
        <v>27.07741935483871</v>
      </c>
      <c r="T28" s="18" t="s">
        <v>25</v>
      </c>
      <c r="U28" s="20">
        <v>0.2</v>
      </c>
      <c r="V28" s="18">
        <f>V24*120/100</f>
        <v>28.376470588235296</v>
      </c>
    </row>
    <row r="29" spans="1:22" x14ac:dyDescent="0.25">
      <c r="A29" s="19" t="s">
        <v>23</v>
      </c>
      <c r="B29" s="18"/>
      <c r="C29" s="18">
        <v>27</v>
      </c>
      <c r="H29" s="21" t="s">
        <v>19</v>
      </c>
      <c r="I29" s="18"/>
      <c r="J29" s="18">
        <v>27</v>
      </c>
      <c r="N29" s="21" t="s">
        <v>19</v>
      </c>
      <c r="O29" s="18"/>
      <c r="P29" s="18">
        <v>27</v>
      </c>
      <c r="T29" s="21" t="s">
        <v>19</v>
      </c>
      <c r="U29" s="18"/>
      <c r="V29" s="18">
        <v>28</v>
      </c>
    </row>
    <row r="30" spans="1:22" x14ac:dyDescent="0.25">
      <c r="A30" s="18" t="s">
        <v>26</v>
      </c>
      <c r="B30" s="20">
        <v>0.3</v>
      </c>
      <c r="C30" s="18">
        <f>C24*130/100</f>
        <v>29.547142857142859</v>
      </c>
      <c r="H30" s="18" t="s">
        <v>26</v>
      </c>
      <c r="I30" s="20">
        <v>0.3</v>
      </c>
      <c r="J30" s="18">
        <f>J24*130/100</f>
        <v>29.9</v>
      </c>
      <c r="N30" s="18" t="s">
        <v>26</v>
      </c>
      <c r="O30" s="20">
        <v>0.3</v>
      </c>
      <c r="P30" s="18">
        <f>P24*130/100</f>
        <v>29.333870967741937</v>
      </c>
      <c r="T30" s="18" t="s">
        <v>26</v>
      </c>
      <c r="U30" s="20">
        <v>0.3</v>
      </c>
      <c r="V30" s="18">
        <f>V24*130/100</f>
        <v>30.74117647058824</v>
      </c>
    </row>
    <row r="31" spans="1:22" x14ac:dyDescent="0.25">
      <c r="A31" s="18" t="s">
        <v>19</v>
      </c>
      <c r="B31" s="18"/>
      <c r="C31" s="18">
        <v>30</v>
      </c>
      <c r="H31" s="18" t="s">
        <v>19</v>
      </c>
      <c r="I31" s="18"/>
      <c r="J31" s="18">
        <v>30</v>
      </c>
      <c r="N31" s="18" t="s">
        <v>19</v>
      </c>
      <c r="O31" s="18"/>
      <c r="P31" s="18">
        <v>29</v>
      </c>
      <c r="T31" s="18" t="s">
        <v>19</v>
      </c>
      <c r="U31" s="18"/>
      <c r="V31" s="18">
        <v>31</v>
      </c>
    </row>
  </sheetData>
  <mergeCells count="12">
    <mergeCell ref="A8:A9"/>
    <mergeCell ref="B8:B9"/>
    <mergeCell ref="C8:C9"/>
    <mergeCell ref="H8:H9"/>
    <mergeCell ref="I8:I9"/>
    <mergeCell ref="U8:U9"/>
    <mergeCell ref="V8:V9"/>
    <mergeCell ref="J8:J9"/>
    <mergeCell ref="N8:N9"/>
    <mergeCell ref="O8:O9"/>
    <mergeCell ref="P8:P9"/>
    <mergeCell ref="T8:T9"/>
  </mergeCells>
  <pageMargins left="0.7" right="0.7" top="0.75" bottom="0.75" header="0.3" footer="0.3"/>
  <pageSetup paperSize="9" scale="2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2022-06-09T13:15:12Z</cp:lastPrinted>
  <dcterms:created xsi:type="dcterms:W3CDTF">2015-06-05T18:17:20Z</dcterms:created>
  <dcterms:modified xsi:type="dcterms:W3CDTF">2025-03-26T10:06:03Z</dcterms:modified>
</cp:coreProperties>
</file>