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И\ЗАПИТИ\Запити на отримання публічної інформації\Богатир В. (Б-141)\"/>
    </mc:Choice>
  </mc:AlternateContent>
  <bookViews>
    <workbookView xWindow="0" yWindow="-15" windowWidth="19440" windowHeight="7770"/>
  </bookViews>
  <sheets>
    <sheet name="Статистика" sheetId="1" r:id="rId1"/>
    <sheet name="Лист4" sheetId="5" state="hidden" r:id="rId2"/>
  </sheets>
  <definedNames>
    <definedName name="_xlnm.Print_Area" localSheetId="0">Статистика!$A$2:$U$50</definedName>
    <definedName name="Суди">Статистика!$B$5:$B$14</definedName>
  </definedNames>
  <calcPr calcId="152511" calcMode="manual"/>
</workbook>
</file>

<file path=xl/calcChain.xml><?xml version="1.0" encoding="utf-8"?>
<calcChain xmlns="http://schemas.openxmlformats.org/spreadsheetml/2006/main">
  <c r="E4" i="1" l="1"/>
  <c r="O5" i="1" l="1"/>
  <c r="O6" i="1"/>
  <c r="O7" i="1"/>
  <c r="O8" i="1"/>
  <c r="O9" i="1"/>
  <c r="O10" i="1"/>
  <c r="O11" i="1"/>
  <c r="O12" i="1"/>
  <c r="O13" i="1"/>
  <c r="O14" i="1"/>
  <c r="O16" i="1"/>
  <c r="O17" i="1"/>
  <c r="O18" i="1"/>
  <c r="O19" i="1"/>
  <c r="O20" i="1"/>
  <c r="O21" i="1"/>
  <c r="O22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G4" i="1" l="1"/>
  <c r="O4" i="1" s="1"/>
  <c r="P48" i="1" l="1"/>
  <c r="Q48" i="1"/>
  <c r="P44" i="1"/>
  <c r="Q44" i="1"/>
  <c r="P40" i="1"/>
  <c r="Q40" i="1"/>
  <c r="P36" i="1"/>
  <c r="Q36" i="1"/>
  <c r="P32" i="1"/>
  <c r="Q32" i="1"/>
  <c r="P28" i="1"/>
  <c r="Q28" i="1"/>
  <c r="P24" i="1"/>
  <c r="Q24" i="1"/>
  <c r="P20" i="1"/>
  <c r="Q20" i="1"/>
  <c r="P16" i="1"/>
  <c r="Q16" i="1"/>
  <c r="P12" i="1"/>
  <c r="Q12" i="1"/>
  <c r="P8" i="1"/>
  <c r="Q8" i="1"/>
  <c r="P47" i="1"/>
  <c r="Q47" i="1"/>
  <c r="P43" i="1"/>
  <c r="Q43" i="1"/>
  <c r="P39" i="1"/>
  <c r="Q39" i="1"/>
  <c r="P35" i="1"/>
  <c r="Q35" i="1"/>
  <c r="P31" i="1"/>
  <c r="Q31" i="1"/>
  <c r="P27" i="1"/>
  <c r="Q27" i="1"/>
  <c r="P19" i="1"/>
  <c r="Q19" i="1"/>
  <c r="P11" i="1"/>
  <c r="Q11" i="1"/>
  <c r="P7" i="1"/>
  <c r="Q7" i="1"/>
  <c r="Q50" i="1"/>
  <c r="P50" i="1"/>
  <c r="Q46" i="1"/>
  <c r="P46" i="1"/>
  <c r="Q42" i="1"/>
  <c r="P42" i="1"/>
  <c r="Q38" i="1"/>
  <c r="P38" i="1"/>
  <c r="Q34" i="1"/>
  <c r="P34" i="1"/>
  <c r="Q30" i="1"/>
  <c r="P30" i="1"/>
  <c r="Q26" i="1"/>
  <c r="P26" i="1"/>
  <c r="Q22" i="1"/>
  <c r="P22" i="1"/>
  <c r="Q18" i="1"/>
  <c r="P18" i="1"/>
  <c r="Q14" i="1"/>
  <c r="P14" i="1"/>
  <c r="Q10" i="1"/>
  <c r="P10" i="1"/>
  <c r="Q6" i="1"/>
  <c r="P6" i="1"/>
  <c r="Q49" i="1"/>
  <c r="P49" i="1"/>
  <c r="Q45" i="1"/>
  <c r="P45" i="1"/>
  <c r="Q41" i="1"/>
  <c r="P41" i="1"/>
  <c r="Q37" i="1"/>
  <c r="P37" i="1"/>
  <c r="Q33" i="1"/>
  <c r="P33" i="1"/>
  <c r="Q29" i="1"/>
  <c r="P29" i="1"/>
  <c r="Q25" i="1"/>
  <c r="P25" i="1"/>
  <c r="Q21" i="1"/>
  <c r="P21" i="1"/>
  <c r="Q17" i="1"/>
  <c r="P17" i="1"/>
  <c r="Q13" i="1"/>
  <c r="P13" i="1"/>
  <c r="Q9" i="1"/>
  <c r="P9" i="1"/>
  <c r="P5" i="1"/>
  <c r="U5" i="1"/>
  <c r="U6" i="1"/>
  <c r="U7" i="1"/>
  <c r="U8" i="1"/>
  <c r="U9" i="1"/>
  <c r="U10" i="1"/>
  <c r="U11" i="1"/>
  <c r="U12" i="1"/>
  <c r="U13" i="1"/>
  <c r="U14" i="1"/>
  <c r="U16" i="1"/>
  <c r="U17" i="1"/>
  <c r="U18" i="1"/>
  <c r="U19" i="1"/>
  <c r="U20" i="1"/>
  <c r="U21" i="1"/>
  <c r="U22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T5" i="1"/>
  <c r="T6" i="1"/>
  <c r="T7" i="1"/>
  <c r="T8" i="1"/>
  <c r="T9" i="1"/>
  <c r="T10" i="1"/>
  <c r="T11" i="1"/>
  <c r="T12" i="1"/>
  <c r="T13" i="1"/>
  <c r="T14" i="1"/>
  <c r="T16" i="1"/>
  <c r="T17" i="1"/>
  <c r="T18" i="1"/>
  <c r="T19" i="1"/>
  <c r="T20" i="1"/>
  <c r="T21" i="1"/>
  <c r="T22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S5" i="1"/>
  <c r="S6" i="1"/>
  <c r="S7" i="1"/>
  <c r="S8" i="1"/>
  <c r="S9" i="1"/>
  <c r="S10" i="1"/>
  <c r="S11" i="1"/>
  <c r="S12" i="1"/>
  <c r="S13" i="1"/>
  <c r="S14" i="1"/>
  <c r="S16" i="1"/>
  <c r="S17" i="1"/>
  <c r="S18" i="1"/>
  <c r="S19" i="1"/>
  <c r="S20" i="1"/>
  <c r="S21" i="1"/>
  <c r="S22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R5" i="1"/>
  <c r="R6" i="1"/>
  <c r="R7" i="1"/>
  <c r="R8" i="1"/>
  <c r="R9" i="1"/>
  <c r="R10" i="1"/>
  <c r="R11" i="1"/>
  <c r="R12" i="1"/>
  <c r="R13" i="1"/>
  <c r="R14" i="1"/>
  <c r="R16" i="1"/>
  <c r="R17" i="1"/>
  <c r="R18" i="1"/>
  <c r="R19" i="1"/>
  <c r="R20" i="1"/>
  <c r="R21" i="1"/>
  <c r="R22" i="1"/>
  <c r="R24" i="1"/>
  <c r="R25" i="1"/>
  <c r="R26" i="1"/>
  <c r="R27" i="1"/>
  <c r="R28" i="1"/>
  <c r="R29" i="1"/>
  <c r="W29" i="1" s="1"/>
  <c r="R30" i="1"/>
  <c r="W30" i="1" s="1"/>
  <c r="R31" i="1"/>
  <c r="R32" i="1"/>
  <c r="R33" i="1"/>
  <c r="W33" i="1" s="1"/>
  <c r="R34" i="1"/>
  <c r="W34" i="1" s="1"/>
  <c r="R35" i="1"/>
  <c r="R36" i="1"/>
  <c r="R37" i="1"/>
  <c r="W37" i="1" s="1"/>
  <c r="R38" i="1"/>
  <c r="W38" i="1" s="1"/>
  <c r="R39" i="1"/>
  <c r="R40" i="1"/>
  <c r="R41" i="1"/>
  <c r="W41" i="1" s="1"/>
  <c r="R42" i="1"/>
  <c r="W42" i="1" s="1"/>
  <c r="R43" i="1"/>
  <c r="R44" i="1"/>
  <c r="R45" i="1"/>
  <c r="W45" i="1" s="1"/>
  <c r="R46" i="1"/>
  <c r="W46" i="1" s="1"/>
  <c r="R47" i="1"/>
  <c r="R48" i="1"/>
  <c r="R49" i="1"/>
  <c r="W49" i="1" s="1"/>
  <c r="R50" i="1"/>
  <c r="W50" i="1" s="1"/>
  <c r="F4" i="1"/>
  <c r="H4" i="1"/>
  <c r="I4" i="1"/>
  <c r="J4" i="1"/>
  <c r="K4" i="1"/>
  <c r="L4" i="1"/>
  <c r="M4" i="1"/>
  <c r="N4" i="1"/>
  <c r="D4" i="1"/>
  <c r="W47" i="1" l="1"/>
  <c r="W43" i="1"/>
  <c r="W39" i="1"/>
  <c r="W35" i="1"/>
  <c r="Q4" i="1"/>
  <c r="P4" i="1"/>
  <c r="W31" i="1"/>
  <c r="W48" i="1"/>
  <c r="W44" i="1"/>
  <c r="W40" i="1"/>
  <c r="W36" i="1"/>
  <c r="W32" i="1"/>
  <c r="W28" i="1"/>
  <c r="W26" i="1"/>
  <c r="S4" i="1"/>
  <c r="T4" i="1"/>
  <c r="W20" i="1"/>
  <c r="W19" i="1"/>
  <c r="W11" i="1"/>
  <c r="W13" i="1"/>
  <c r="W7" i="1"/>
  <c r="W21" i="1"/>
  <c r="W5" i="1"/>
  <c r="U4" i="1"/>
  <c r="R4" i="1"/>
  <c r="W25" i="1"/>
  <c r="W24" i="1"/>
  <c r="W17" i="1"/>
  <c r="W9" i="1"/>
  <c r="W27" i="1"/>
  <c r="W16" i="1"/>
  <c r="W12" i="1"/>
  <c r="W22" i="1"/>
  <c r="W18" i="1"/>
  <c r="W14" i="1"/>
  <c r="W10" i="1"/>
  <c r="W6" i="1"/>
  <c r="W8" i="1"/>
  <c r="W4" i="1" l="1"/>
</calcChain>
</file>

<file path=xl/sharedStrings.xml><?xml version="1.0" encoding="utf-8"?>
<sst xmlns="http://schemas.openxmlformats.org/spreadsheetml/2006/main" count="122" uniqueCount="76">
  <si>
    <t>Перебувало в провадженні  справ і матеріалів</t>
  </si>
  <si>
    <t>Розглянуто справ і матеріалів</t>
  </si>
  <si>
    <t>у тому числі надійшло у звітному періоді</t>
  </si>
  <si>
    <t>Кримін. %</t>
  </si>
  <si>
    <t>Цивільн. %</t>
  </si>
  <si>
    <t>Адм. %</t>
  </si>
  <si>
    <t>Відсоткове відношення</t>
  </si>
  <si>
    <t>Суд</t>
  </si>
  <si>
    <t>Область</t>
  </si>
  <si>
    <t>Надійшло  справ і матеріалів</t>
  </si>
  <si>
    <t>усього</t>
  </si>
  <si>
    <t>Кримін. (усього)</t>
  </si>
  <si>
    <t>Адмін.</t>
  </si>
  <si>
    <t>Цивільні</t>
  </si>
  <si>
    <t>Кримін. (слідчі судді)</t>
  </si>
  <si>
    <t xml:space="preserve">Кількісний склад суддів  суду </t>
  </si>
  <si>
    <t>здійснювали правосуддя у звітному періоді</t>
  </si>
  <si>
    <t>Дніпропетровська</t>
  </si>
  <si>
    <t>Апостолівський районний суд Дніпропетровської області</t>
  </si>
  <si>
    <t>Васильківський районний суд Дніпропетровської області</t>
  </si>
  <si>
    <t>Верхньодніпровський районний суд Дніпропетровської області</t>
  </si>
  <si>
    <t>Вільногірський міський суд Дніпропетровської області</t>
  </si>
  <si>
    <t>Жовтоводський міський суд Дніпропетровської області</t>
  </si>
  <si>
    <t>Криворізький районний суд Дніпропетровської області</t>
  </si>
  <si>
    <t>Криничанський районний суд Дніпропетровської області</t>
  </si>
  <si>
    <t>Магдалинівський районний суд Дніпропетровської області</t>
  </si>
  <si>
    <t>Марганецький міський суд Дніпропетровської області</t>
  </si>
  <si>
    <t>Межівський районний суд Дніпропетровської області</t>
  </si>
  <si>
    <t>Нікопольський міськрайонний суд Дніпропетровської області</t>
  </si>
  <si>
    <t>Павлоградський міськрайонний суд Дніпропетровської області</t>
  </si>
  <si>
    <t>Петропавлівський районний суд Дніпропетровської області</t>
  </si>
  <si>
    <t>Покровський районний суд Дніпропетровської області</t>
  </si>
  <si>
    <t>П'ятихатський районний суд Дніпропетровської області</t>
  </si>
  <si>
    <t>Синельниківський міськрайонний суд Дніпропетровської області</t>
  </si>
  <si>
    <t>Солонянський районний суд Дніпропетровської області</t>
  </si>
  <si>
    <t>Тернівський міський суд Дніпропетровської області</t>
  </si>
  <si>
    <t>Томаківський районний суд Дніпропетровської області</t>
  </si>
  <si>
    <t>Царичанський районний суд Дніпропетровської області</t>
  </si>
  <si>
    <t>Широківський районний суд Дніпропетровської області</t>
  </si>
  <si>
    <t>Юр'ївський районний суд Дніпропетровської області</t>
  </si>
  <si>
    <t>Центрально-Міський районний суд м. Кривого Рогу</t>
  </si>
  <si>
    <t>визначено рішенням Вищої ради правосуддя</t>
  </si>
  <si>
    <t>Всього по області</t>
  </si>
  <si>
    <t>Середньо-місячне надходження всіх справ (в місяць на суд)</t>
  </si>
  <si>
    <t>Середньо-місячне навантаження на одного суддю (у розрахунку на кількісті суддів визначених рішенням ВРП)</t>
  </si>
  <si>
    <t>Адм. право-поруш. %</t>
  </si>
  <si>
    <t>Адм. право-поруш.</t>
  </si>
  <si>
    <t>04</t>
  </si>
  <si>
    <t xml:space="preserve">Код </t>
  </si>
  <si>
    <t>Дніпровський районний суд Дніпропетровської області</t>
  </si>
  <si>
    <t>Самарівський міськрайонний суд Дніпропетровської області</t>
  </si>
  <si>
    <t>Покровський міський суд Дніпропетровської області</t>
  </si>
  <si>
    <t>Шахтарський міський суд Дніпропетровської області</t>
  </si>
  <si>
    <t>Петриківський районний суд Дніпропетровської області</t>
  </si>
  <si>
    <t>Софіївський районний суд Дніпропетровської області</t>
  </si>
  <si>
    <t>Амур-Нижньодніпровський районний суд міста Дніпра</t>
  </si>
  <si>
    <t>Шевченківський районний суд міста Дніпра</t>
  </si>
  <si>
    <t>Соборний районний суд міста Дніпра</t>
  </si>
  <si>
    <t>Індустріальний районний суд міста Дніпра</t>
  </si>
  <si>
    <t>Центральний районний суд міста Дніпра</t>
  </si>
  <si>
    <t>Чечелівський районний суд міста Дніпра</t>
  </si>
  <si>
    <t>Новокодацький районний суд міста Дніпра</t>
  </si>
  <si>
    <t>Самарський районний суд міста Дніпра</t>
  </si>
  <si>
    <t>Південний районний суд міста Кам’янського</t>
  </si>
  <si>
    <t>Заводський районний суд міста Кам’янського</t>
  </si>
  <si>
    <t>Дніпровський районний суд міста Кам’янського</t>
  </si>
  <si>
    <t>Металургійний районний суд міста Кривого Рогу</t>
  </si>
  <si>
    <t>Довгинцівський районний суд м. Кривого Рогу</t>
  </si>
  <si>
    <t>Покровський районний суд міста Кривого Рогу</t>
  </si>
  <si>
    <t>Інгулецький районний суд  м. Кривого Рогу</t>
  </si>
  <si>
    <t>Саксаганський районний суд м. Кривого Рогу</t>
  </si>
  <si>
    <t>Тернівський районний суд м. Кривого Рогу</t>
  </si>
  <si>
    <t>рішенням ВРП від 29.07.2025 № 1589/0/15-25, підсудність передана Павлоградському міськрайонному суду Дніпропетровської області</t>
  </si>
  <si>
    <t xml:space="preserve">рішенням ВРП від 14.10.2025 № 2113/0/15-25, підсудність передана  Синельниківському міськрайонному суду Дніпропетровської області </t>
  </si>
  <si>
    <t>Залишок нерозглянутих справ і матеріалів на кінець звітного періоду (станом на 30.09.2025)</t>
  </si>
  <si>
    <t>Середньо-місячне навантаження на одного суддю (у розрахунку на кількісті суддів, які здійснюють правосуддя станом на 30.09.2025)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</si>
</sst>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7" fillId="0" borderId="0"/>
    <xf numFmtId="0" fontId="7" fillId="0" borderId="0"/>
  </cellStyleXfs>
  <cellXfs count="32">
    <xf numFmtId="0" fontId="0" fillId="0" borderId="0" xfId="0"/>
    <xf numFmtId="0" fontId="1" fillId="0" borderId="0" xfId="0" applyFont="1"/>
    <xf numFmtId="3" fontId="2" fillId="0" borderId="1" xfId="0" applyNumberFormat="1" applyFont="1" applyFill="1" applyBorder="1" applyAlignment="1" applyProtection="1">
      <alignment horizontal="center"/>
    </xf>
    <xf numFmtId="0" fontId="1" fillId="0" borderId="0" xfId="0" applyFont="1" applyBorder="1"/>
    <xf numFmtId="0" fontId="3" fillId="2" borderId="1" xfId="0" applyFont="1" applyFill="1" applyBorder="1" applyAlignment="1">
      <alignment horizontal="center" vertical="center" wrapText="1"/>
    </xf>
    <xf numFmtId="10" fontId="4" fillId="0" borderId="1" xfId="0" applyNumberFormat="1" applyFont="1" applyBorder="1"/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2" applyNumberFormat="1" applyFont="1" applyFill="1" applyBorder="1" applyAlignment="1" applyProtection="1">
      <alignment vertical="center" wrapText="1"/>
    </xf>
    <xf numFmtId="0" fontId="2" fillId="0" borderId="1" xfId="2" applyNumberFormat="1" applyFont="1" applyFill="1" applyBorder="1" applyAlignment="1" applyProtection="1">
      <alignment wrapText="1"/>
    </xf>
    <xf numFmtId="0" fontId="4" fillId="0" borderId="0" xfId="0" applyFont="1"/>
    <xf numFmtId="10" fontId="4" fillId="0" borderId="0" xfId="0" applyNumberFormat="1" applyFont="1"/>
    <xf numFmtId="10" fontId="3" fillId="0" borderId="1" xfId="0" applyNumberFormat="1" applyFont="1" applyBorder="1"/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/>
    <xf numFmtId="3" fontId="5" fillId="3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 applyProtection="1">
      <alignment horizontal="center"/>
    </xf>
    <xf numFmtId="3" fontId="8" fillId="4" borderId="1" xfId="0" applyNumberFormat="1" applyFont="1" applyFill="1" applyBorder="1" applyAlignment="1" applyProtection="1">
      <alignment horizontal="center"/>
    </xf>
    <xf numFmtId="4" fontId="8" fillId="4" borderId="1" xfId="0" applyNumberFormat="1" applyFont="1" applyFill="1" applyBorder="1" applyAlignment="1" applyProtection="1">
      <alignment horizontal="center"/>
    </xf>
    <xf numFmtId="49" fontId="4" fillId="0" borderId="1" xfId="0" applyNumberFormat="1" applyFont="1" applyBorder="1" applyAlignment="1">
      <alignment horizontal="center"/>
    </xf>
    <xf numFmtId="3" fontId="2" fillId="0" borderId="4" xfId="0" applyNumberFormat="1" applyFont="1" applyFill="1" applyBorder="1" applyAlignment="1" applyProtection="1">
      <alignment horizontal="center"/>
    </xf>
    <xf numFmtId="0" fontId="0" fillId="0" borderId="5" xfId="0" applyBorder="1" applyAlignment="1"/>
    <xf numFmtId="0" fontId="0" fillId="0" borderId="6" xfId="0" applyBorder="1" applyAlignment="1"/>
    <xf numFmtId="0" fontId="3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2 6" xfId="4"/>
    <cellStyle name="Обычный 2 9" xfId="3"/>
    <cellStyle name="Обычный_Статистик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tabSelected="1" zoomScale="85" zoomScaleNormal="85" zoomScaleSheetLayoutView="80" workbookViewId="0">
      <selection activeCell="AB3" sqref="AB3"/>
    </sheetView>
  </sheetViews>
  <sheetFormatPr defaultColWidth="6.42578125" defaultRowHeight="15.75" x14ac:dyDescent="0.25"/>
  <cols>
    <col min="1" max="1" width="4.7109375" style="1" customWidth="1"/>
    <col min="2" max="2" width="54.140625" style="1" customWidth="1"/>
    <col min="3" max="3" width="17" style="1" customWidth="1"/>
    <col min="4" max="4" width="10.42578125" style="1" customWidth="1"/>
    <col min="5" max="5" width="10.5703125" style="1" customWidth="1"/>
    <col min="6" max="7" width="10.42578125" style="1" customWidth="1"/>
    <col min="8" max="9" width="11.140625" style="1" customWidth="1"/>
    <col min="10" max="14" width="9" style="1" customWidth="1"/>
    <col min="15" max="17" width="13.5703125" style="1" customWidth="1"/>
    <col min="18" max="21" width="9.140625" style="1" customWidth="1"/>
    <col min="22" max="22" width="1.42578125" style="1" customWidth="1"/>
    <col min="23" max="23" width="10.140625" style="1" bestFit="1" customWidth="1"/>
    <col min="24" max="16384" width="6.42578125" style="1"/>
  </cols>
  <sheetData>
    <row r="1" spans="1:23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3" ht="52.5" customHeight="1" x14ac:dyDescent="0.25">
      <c r="A2" s="25" t="s">
        <v>48</v>
      </c>
      <c r="B2" s="25" t="s">
        <v>7</v>
      </c>
      <c r="C2" s="15" t="s">
        <v>8</v>
      </c>
      <c r="D2" s="28" t="s">
        <v>15</v>
      </c>
      <c r="E2" s="28"/>
      <c r="F2" s="26" t="s">
        <v>0</v>
      </c>
      <c r="G2" s="26"/>
      <c r="H2" s="26" t="s">
        <v>1</v>
      </c>
      <c r="I2" s="29" t="s">
        <v>74</v>
      </c>
      <c r="J2" s="4" t="s">
        <v>11</v>
      </c>
      <c r="K2" s="4" t="s">
        <v>14</v>
      </c>
      <c r="L2" s="4" t="s">
        <v>12</v>
      </c>
      <c r="M2" s="4" t="s">
        <v>13</v>
      </c>
      <c r="N2" s="4" t="s">
        <v>46</v>
      </c>
      <c r="O2" s="27" t="s">
        <v>43</v>
      </c>
      <c r="P2" s="31" t="s">
        <v>44</v>
      </c>
      <c r="Q2" s="31" t="s">
        <v>75</v>
      </c>
      <c r="R2" s="27" t="s">
        <v>6</v>
      </c>
      <c r="S2" s="27"/>
      <c r="T2" s="27"/>
      <c r="U2" s="27"/>
    </row>
    <row r="3" spans="1:23" ht="98.25" customHeight="1" x14ac:dyDescent="0.25">
      <c r="A3" s="25"/>
      <c r="B3" s="25"/>
      <c r="C3" s="15"/>
      <c r="D3" s="6" t="s">
        <v>41</v>
      </c>
      <c r="E3" s="6" t="s">
        <v>16</v>
      </c>
      <c r="F3" s="13" t="s">
        <v>10</v>
      </c>
      <c r="G3" s="14" t="s">
        <v>2</v>
      </c>
      <c r="H3" s="26"/>
      <c r="I3" s="30"/>
      <c r="J3" s="26" t="s">
        <v>9</v>
      </c>
      <c r="K3" s="26"/>
      <c r="L3" s="26"/>
      <c r="M3" s="26"/>
      <c r="N3" s="26"/>
      <c r="O3" s="27"/>
      <c r="P3" s="30"/>
      <c r="Q3" s="30"/>
      <c r="R3" s="4" t="s">
        <v>3</v>
      </c>
      <c r="S3" s="4" t="s">
        <v>5</v>
      </c>
      <c r="T3" s="4" t="s">
        <v>4</v>
      </c>
      <c r="U3" s="4" t="s">
        <v>45</v>
      </c>
    </row>
    <row r="4" spans="1:23" x14ac:dyDescent="0.25">
      <c r="A4" s="21" t="s">
        <v>47</v>
      </c>
      <c r="B4" s="16" t="s">
        <v>42</v>
      </c>
      <c r="C4" s="16" t="s">
        <v>17</v>
      </c>
      <c r="D4" s="17">
        <f>SUM(D5:D50)</f>
        <v>374</v>
      </c>
      <c r="E4" s="17">
        <f t="shared" ref="E4:N4" si="0">SUM(E5:E50)</f>
        <v>303</v>
      </c>
      <c r="F4" s="17">
        <f t="shared" si="0"/>
        <v>399091</v>
      </c>
      <c r="G4" s="17">
        <f>SUM(G5:G50)</f>
        <v>321056</v>
      </c>
      <c r="H4" s="17">
        <f t="shared" si="0"/>
        <v>280608</v>
      </c>
      <c r="I4" s="17">
        <f t="shared" si="0"/>
        <v>118483</v>
      </c>
      <c r="J4" s="17">
        <f t="shared" si="0"/>
        <v>82485</v>
      </c>
      <c r="K4" s="17">
        <f t="shared" si="0"/>
        <v>52752</v>
      </c>
      <c r="L4" s="17">
        <f t="shared" si="0"/>
        <v>3154</v>
      </c>
      <c r="M4" s="17">
        <f t="shared" si="0"/>
        <v>156739</v>
      </c>
      <c r="N4" s="17">
        <f t="shared" si="0"/>
        <v>78678</v>
      </c>
      <c r="O4" s="19">
        <f>G4/9</f>
        <v>35672.888888888891</v>
      </c>
      <c r="P4" s="20">
        <f>O4/D4</f>
        <v>95.382055852644086</v>
      </c>
      <c r="Q4" s="20">
        <f>O4/E4</f>
        <v>117.73230656398974</v>
      </c>
      <c r="R4" s="12">
        <f t="shared" ref="R4:R50" si="1">J4/G4</f>
        <v>0.25691779627230138</v>
      </c>
      <c r="S4" s="12">
        <f t="shared" ref="S4:S50" si="2">L4/G4</f>
        <v>9.8238313565234721E-3</v>
      </c>
      <c r="T4" s="12">
        <f t="shared" ref="T4:T50" si="3">M4/G4</f>
        <v>0.48819832054221068</v>
      </c>
      <c r="U4" s="12">
        <f t="shared" ref="U4:U50" si="4">N4/G4</f>
        <v>0.24506005182896443</v>
      </c>
      <c r="W4" s="11">
        <f>SUM(R4:U4)</f>
        <v>0.99999999999999989</v>
      </c>
    </row>
    <row r="5" spans="1:23" ht="15.75" customHeight="1" x14ac:dyDescent="0.25">
      <c r="A5" s="7">
        <v>171</v>
      </c>
      <c r="B5" s="8" t="s">
        <v>18</v>
      </c>
      <c r="C5" s="9" t="s">
        <v>17</v>
      </c>
      <c r="D5" s="2">
        <v>5</v>
      </c>
      <c r="E5" s="2">
        <v>0</v>
      </c>
      <c r="F5" s="2">
        <v>5286</v>
      </c>
      <c r="G5" s="2">
        <v>4180</v>
      </c>
      <c r="H5" s="2">
        <v>2151</v>
      </c>
      <c r="I5" s="2">
        <v>3135</v>
      </c>
      <c r="J5" s="2">
        <v>907</v>
      </c>
      <c r="K5" s="2">
        <v>386</v>
      </c>
      <c r="L5" s="2">
        <v>19</v>
      </c>
      <c r="M5" s="2">
        <v>1870</v>
      </c>
      <c r="N5" s="2">
        <v>1384</v>
      </c>
      <c r="O5" s="2">
        <f t="shared" ref="O5:O50" si="5">G5/9</f>
        <v>464.44444444444446</v>
      </c>
      <c r="P5" s="18">
        <f t="shared" ref="P5:P50" si="6">O5/D5</f>
        <v>92.888888888888886</v>
      </c>
      <c r="Q5" s="18">
        <v>0</v>
      </c>
      <c r="R5" s="5">
        <f t="shared" si="1"/>
        <v>0.21698564593301436</v>
      </c>
      <c r="S5" s="5">
        <f t="shared" si="2"/>
        <v>4.5454545454545452E-3</v>
      </c>
      <c r="T5" s="5">
        <f t="shared" si="3"/>
        <v>0.44736842105263158</v>
      </c>
      <c r="U5" s="5">
        <f t="shared" si="4"/>
        <v>0.33110047846889951</v>
      </c>
      <c r="V5" s="10"/>
      <c r="W5" s="11">
        <f t="shared" ref="W5:W27" si="7">SUM(R5:U5)</f>
        <v>1</v>
      </c>
    </row>
    <row r="6" spans="1:23" ht="15.75" customHeight="1" x14ac:dyDescent="0.25">
      <c r="A6" s="7">
        <v>172</v>
      </c>
      <c r="B6" s="9" t="s">
        <v>19</v>
      </c>
      <c r="C6" s="9" t="s">
        <v>17</v>
      </c>
      <c r="D6" s="2">
        <v>3</v>
      </c>
      <c r="E6" s="2">
        <v>2</v>
      </c>
      <c r="F6" s="2">
        <v>3604</v>
      </c>
      <c r="G6" s="2">
        <v>2929</v>
      </c>
      <c r="H6" s="2">
        <v>2786</v>
      </c>
      <c r="I6" s="2">
        <v>818</v>
      </c>
      <c r="J6" s="2">
        <v>650</v>
      </c>
      <c r="K6" s="2">
        <v>190</v>
      </c>
      <c r="L6" s="2">
        <v>12</v>
      </c>
      <c r="M6" s="2">
        <v>1398</v>
      </c>
      <c r="N6" s="2">
        <v>869</v>
      </c>
      <c r="O6" s="2">
        <f t="shared" si="5"/>
        <v>325.44444444444446</v>
      </c>
      <c r="P6" s="18">
        <f t="shared" si="6"/>
        <v>108.48148148148148</v>
      </c>
      <c r="Q6" s="18">
        <f t="shared" ref="Q6:Q50" si="8">O6/E6</f>
        <v>162.72222222222223</v>
      </c>
      <c r="R6" s="5">
        <f t="shared" si="1"/>
        <v>0.22191874359849778</v>
      </c>
      <c r="S6" s="5">
        <f t="shared" si="2"/>
        <v>4.0969614202799589E-3</v>
      </c>
      <c r="T6" s="5">
        <f t="shared" si="3"/>
        <v>0.47729600546261525</v>
      </c>
      <c r="U6" s="5">
        <f t="shared" si="4"/>
        <v>0.29668828951860704</v>
      </c>
      <c r="V6" s="10"/>
      <c r="W6" s="11">
        <f t="shared" si="7"/>
        <v>1</v>
      </c>
    </row>
    <row r="7" spans="1:23" ht="15.75" customHeight="1" x14ac:dyDescent="0.25">
      <c r="A7" s="7">
        <v>173</v>
      </c>
      <c r="B7" s="9" t="s">
        <v>20</v>
      </c>
      <c r="C7" s="9" t="s">
        <v>17</v>
      </c>
      <c r="D7" s="2">
        <v>5</v>
      </c>
      <c r="E7" s="2">
        <v>2</v>
      </c>
      <c r="F7" s="2">
        <v>3503</v>
      </c>
      <c r="G7" s="2">
        <v>2749</v>
      </c>
      <c r="H7" s="2">
        <v>2523</v>
      </c>
      <c r="I7" s="2">
        <v>980</v>
      </c>
      <c r="J7" s="2">
        <v>569</v>
      </c>
      <c r="K7" s="2">
        <v>399</v>
      </c>
      <c r="L7" s="2">
        <v>11</v>
      </c>
      <c r="M7" s="2">
        <v>1436</v>
      </c>
      <c r="N7" s="2">
        <v>733</v>
      </c>
      <c r="O7" s="2">
        <f t="shared" si="5"/>
        <v>305.44444444444446</v>
      </c>
      <c r="P7" s="18">
        <f t="shared" si="6"/>
        <v>61.088888888888889</v>
      </c>
      <c r="Q7" s="18">
        <f t="shared" si="8"/>
        <v>152.72222222222223</v>
      </c>
      <c r="R7" s="5">
        <f t="shared" si="1"/>
        <v>0.20698435794834485</v>
      </c>
      <c r="S7" s="5">
        <f t="shared" si="2"/>
        <v>4.0014550745725722E-3</v>
      </c>
      <c r="T7" s="5">
        <f t="shared" si="3"/>
        <v>0.52237177155329206</v>
      </c>
      <c r="U7" s="5">
        <f t="shared" si="4"/>
        <v>0.26664241542379047</v>
      </c>
      <c r="V7" s="10"/>
      <c r="W7" s="11">
        <f t="shared" si="7"/>
        <v>1</v>
      </c>
    </row>
    <row r="8" spans="1:23" ht="15.75" customHeight="1" x14ac:dyDescent="0.25">
      <c r="A8" s="7">
        <v>174</v>
      </c>
      <c r="B8" s="9" t="s">
        <v>21</v>
      </c>
      <c r="C8" s="9" t="s">
        <v>17</v>
      </c>
      <c r="D8" s="2">
        <v>3</v>
      </c>
      <c r="E8" s="2">
        <v>2</v>
      </c>
      <c r="F8" s="2">
        <v>1756</v>
      </c>
      <c r="G8" s="2">
        <v>1536</v>
      </c>
      <c r="H8" s="2">
        <v>1525</v>
      </c>
      <c r="I8" s="2">
        <v>231</v>
      </c>
      <c r="J8" s="2">
        <v>358</v>
      </c>
      <c r="K8" s="2">
        <v>280</v>
      </c>
      <c r="L8" s="2">
        <v>10</v>
      </c>
      <c r="M8" s="2">
        <v>832</v>
      </c>
      <c r="N8" s="2">
        <v>336</v>
      </c>
      <c r="O8" s="2">
        <f t="shared" si="5"/>
        <v>170.66666666666666</v>
      </c>
      <c r="P8" s="18">
        <f t="shared" si="6"/>
        <v>56.888888888888886</v>
      </c>
      <c r="Q8" s="18">
        <f t="shared" si="8"/>
        <v>85.333333333333329</v>
      </c>
      <c r="R8" s="5">
        <f t="shared" si="1"/>
        <v>0.23307291666666666</v>
      </c>
      <c r="S8" s="5">
        <f t="shared" si="2"/>
        <v>6.510416666666667E-3</v>
      </c>
      <c r="T8" s="5">
        <f t="shared" si="3"/>
        <v>0.54166666666666663</v>
      </c>
      <c r="U8" s="5">
        <f t="shared" si="4"/>
        <v>0.21875</v>
      </c>
      <c r="V8" s="10"/>
      <c r="W8" s="11">
        <f t="shared" si="7"/>
        <v>1</v>
      </c>
    </row>
    <row r="9" spans="1:23" ht="15.75" customHeight="1" x14ac:dyDescent="0.25">
      <c r="A9" s="7">
        <v>175</v>
      </c>
      <c r="B9" s="9" t="s">
        <v>49</v>
      </c>
      <c r="C9" s="9" t="s">
        <v>17</v>
      </c>
      <c r="D9" s="2">
        <v>8</v>
      </c>
      <c r="E9" s="2">
        <v>12</v>
      </c>
      <c r="F9" s="2">
        <v>19715</v>
      </c>
      <c r="G9" s="2">
        <v>16172</v>
      </c>
      <c r="H9" s="2">
        <v>13793</v>
      </c>
      <c r="I9" s="2">
        <v>5922</v>
      </c>
      <c r="J9" s="2">
        <v>3187</v>
      </c>
      <c r="K9" s="2">
        <v>1375</v>
      </c>
      <c r="L9" s="2">
        <v>232</v>
      </c>
      <c r="M9" s="2">
        <v>6006</v>
      </c>
      <c r="N9" s="2">
        <v>6747</v>
      </c>
      <c r="O9" s="2">
        <f t="shared" si="5"/>
        <v>1796.8888888888889</v>
      </c>
      <c r="P9" s="18">
        <f t="shared" si="6"/>
        <v>224.61111111111111</v>
      </c>
      <c r="Q9" s="18">
        <f t="shared" si="8"/>
        <v>149.74074074074073</v>
      </c>
      <c r="R9" s="5">
        <f t="shared" si="1"/>
        <v>0.19706900816225575</v>
      </c>
      <c r="S9" s="5">
        <f t="shared" si="2"/>
        <v>1.4345782834528815E-2</v>
      </c>
      <c r="T9" s="5">
        <f t="shared" si="3"/>
        <v>0.37138263665594856</v>
      </c>
      <c r="U9" s="5">
        <f t="shared" si="4"/>
        <v>0.41720257234726688</v>
      </c>
      <c r="V9" s="10"/>
      <c r="W9" s="11">
        <f t="shared" si="7"/>
        <v>1</v>
      </c>
    </row>
    <row r="10" spans="1:23" ht="15.75" customHeight="1" x14ac:dyDescent="0.25">
      <c r="A10" s="7">
        <v>176</v>
      </c>
      <c r="B10" s="9" t="s">
        <v>22</v>
      </c>
      <c r="C10" s="9" t="s">
        <v>17</v>
      </c>
      <c r="D10" s="2">
        <v>6</v>
      </c>
      <c r="E10" s="2">
        <v>4</v>
      </c>
      <c r="F10" s="2">
        <v>4978</v>
      </c>
      <c r="G10" s="2">
        <v>4381</v>
      </c>
      <c r="H10" s="2">
        <v>3749</v>
      </c>
      <c r="I10" s="2">
        <v>1229</v>
      </c>
      <c r="J10" s="2">
        <v>1093</v>
      </c>
      <c r="K10" s="2">
        <v>513</v>
      </c>
      <c r="L10" s="2">
        <v>20</v>
      </c>
      <c r="M10" s="2">
        <v>2308</v>
      </c>
      <c r="N10" s="2">
        <v>960</v>
      </c>
      <c r="O10" s="2">
        <f t="shared" si="5"/>
        <v>486.77777777777777</v>
      </c>
      <c r="P10" s="18">
        <f t="shared" si="6"/>
        <v>81.129629629629633</v>
      </c>
      <c r="Q10" s="18">
        <f t="shared" si="8"/>
        <v>121.69444444444444</v>
      </c>
      <c r="R10" s="5">
        <f t="shared" si="1"/>
        <v>0.2494864186258845</v>
      </c>
      <c r="S10" s="5">
        <f t="shared" si="2"/>
        <v>4.5651677699155447E-3</v>
      </c>
      <c r="T10" s="5">
        <f t="shared" si="3"/>
        <v>0.52682036064825377</v>
      </c>
      <c r="U10" s="5">
        <f t="shared" si="4"/>
        <v>0.21912805295594612</v>
      </c>
      <c r="V10" s="10"/>
      <c r="W10" s="11">
        <f t="shared" si="7"/>
        <v>1</v>
      </c>
    </row>
    <row r="11" spans="1:23" ht="15.75" customHeight="1" x14ac:dyDescent="0.25">
      <c r="A11" s="7">
        <v>177</v>
      </c>
      <c r="B11" s="9" t="s">
        <v>23</v>
      </c>
      <c r="C11" s="9" t="s">
        <v>17</v>
      </c>
      <c r="D11" s="2">
        <v>5</v>
      </c>
      <c r="E11" s="2">
        <v>4</v>
      </c>
      <c r="F11" s="2">
        <v>3668</v>
      </c>
      <c r="G11" s="2">
        <v>3186</v>
      </c>
      <c r="H11" s="2">
        <v>2954</v>
      </c>
      <c r="I11" s="2">
        <v>714</v>
      </c>
      <c r="J11" s="2">
        <v>579</v>
      </c>
      <c r="K11" s="2">
        <v>35</v>
      </c>
      <c r="L11" s="2">
        <v>31</v>
      </c>
      <c r="M11" s="2">
        <v>1852</v>
      </c>
      <c r="N11" s="2">
        <v>724</v>
      </c>
      <c r="O11" s="2">
        <f t="shared" si="5"/>
        <v>354</v>
      </c>
      <c r="P11" s="18">
        <f t="shared" si="6"/>
        <v>70.8</v>
      </c>
      <c r="Q11" s="18">
        <f t="shared" si="8"/>
        <v>88.5</v>
      </c>
      <c r="R11" s="5">
        <f t="shared" si="1"/>
        <v>0.18173258003766479</v>
      </c>
      <c r="S11" s="5">
        <f t="shared" si="2"/>
        <v>9.7300690521029496E-3</v>
      </c>
      <c r="T11" s="5">
        <f t="shared" si="3"/>
        <v>0.58129315756434397</v>
      </c>
      <c r="U11" s="5">
        <f t="shared" si="4"/>
        <v>0.22724419334588827</v>
      </c>
      <c r="V11" s="10"/>
      <c r="W11" s="11">
        <f t="shared" si="7"/>
        <v>1</v>
      </c>
    </row>
    <row r="12" spans="1:23" ht="15.75" customHeight="1" x14ac:dyDescent="0.25">
      <c r="A12" s="7">
        <v>178</v>
      </c>
      <c r="B12" s="9" t="s">
        <v>24</v>
      </c>
      <c r="C12" s="9" t="s">
        <v>17</v>
      </c>
      <c r="D12" s="2">
        <v>3</v>
      </c>
      <c r="E12" s="2">
        <v>2</v>
      </c>
      <c r="F12" s="2">
        <v>3221</v>
      </c>
      <c r="G12" s="2">
        <v>2473</v>
      </c>
      <c r="H12" s="2">
        <v>2400</v>
      </c>
      <c r="I12" s="2">
        <v>821</v>
      </c>
      <c r="J12" s="2">
        <v>312</v>
      </c>
      <c r="K12" s="2">
        <v>201</v>
      </c>
      <c r="L12" s="2">
        <v>10</v>
      </c>
      <c r="M12" s="2">
        <v>1036</v>
      </c>
      <c r="N12" s="2">
        <v>1115</v>
      </c>
      <c r="O12" s="2">
        <f t="shared" si="5"/>
        <v>274.77777777777777</v>
      </c>
      <c r="P12" s="18">
        <f t="shared" si="6"/>
        <v>91.592592592592595</v>
      </c>
      <c r="Q12" s="18">
        <f t="shared" si="8"/>
        <v>137.38888888888889</v>
      </c>
      <c r="R12" s="5">
        <f t="shared" si="1"/>
        <v>0.12616255560048525</v>
      </c>
      <c r="S12" s="5">
        <f t="shared" si="2"/>
        <v>4.0436716538617065E-3</v>
      </c>
      <c r="T12" s="5">
        <f t="shared" si="3"/>
        <v>0.41892438334007276</v>
      </c>
      <c r="U12" s="5">
        <f t="shared" si="4"/>
        <v>0.45086938940558025</v>
      </c>
      <c r="V12" s="10"/>
      <c r="W12" s="11">
        <f t="shared" si="7"/>
        <v>1</v>
      </c>
    </row>
    <row r="13" spans="1:23" ht="15.75" customHeight="1" x14ac:dyDescent="0.25">
      <c r="A13" s="7">
        <v>179</v>
      </c>
      <c r="B13" s="9" t="s">
        <v>25</v>
      </c>
      <c r="C13" s="9" t="s">
        <v>17</v>
      </c>
      <c r="D13" s="2">
        <v>3</v>
      </c>
      <c r="E13" s="2">
        <v>3</v>
      </c>
      <c r="F13" s="2">
        <v>2302</v>
      </c>
      <c r="G13" s="2">
        <v>2034</v>
      </c>
      <c r="H13" s="2">
        <v>1711</v>
      </c>
      <c r="I13" s="2">
        <v>591</v>
      </c>
      <c r="J13" s="2">
        <v>337</v>
      </c>
      <c r="K13" s="2">
        <v>199</v>
      </c>
      <c r="L13" s="2">
        <v>14</v>
      </c>
      <c r="M13" s="2">
        <v>912</v>
      </c>
      <c r="N13" s="2">
        <v>771</v>
      </c>
      <c r="O13" s="2">
        <f t="shared" si="5"/>
        <v>226</v>
      </c>
      <c r="P13" s="18">
        <f t="shared" si="6"/>
        <v>75.333333333333329</v>
      </c>
      <c r="Q13" s="18">
        <f t="shared" si="8"/>
        <v>75.333333333333329</v>
      </c>
      <c r="R13" s="5">
        <f t="shared" si="1"/>
        <v>0.16568338249754178</v>
      </c>
      <c r="S13" s="5">
        <f t="shared" si="2"/>
        <v>6.8829891838741398E-3</v>
      </c>
      <c r="T13" s="5">
        <f t="shared" si="3"/>
        <v>0.44837758112094395</v>
      </c>
      <c r="U13" s="5">
        <f t="shared" si="4"/>
        <v>0.37905604719764013</v>
      </c>
      <c r="V13" s="10"/>
      <c r="W13" s="11">
        <f t="shared" si="7"/>
        <v>1</v>
      </c>
    </row>
    <row r="14" spans="1:23" ht="15.75" customHeight="1" x14ac:dyDescent="0.25">
      <c r="A14" s="7">
        <v>180</v>
      </c>
      <c r="B14" s="9" t="s">
        <v>26</v>
      </c>
      <c r="C14" s="9" t="s">
        <v>17</v>
      </c>
      <c r="D14" s="2">
        <v>5</v>
      </c>
      <c r="E14" s="2">
        <v>4</v>
      </c>
      <c r="F14" s="2">
        <v>2530</v>
      </c>
      <c r="G14" s="2">
        <v>2143</v>
      </c>
      <c r="H14" s="2">
        <v>2002</v>
      </c>
      <c r="I14" s="2">
        <v>528</v>
      </c>
      <c r="J14" s="2">
        <v>455</v>
      </c>
      <c r="K14" s="2">
        <v>304</v>
      </c>
      <c r="L14" s="2">
        <v>13</v>
      </c>
      <c r="M14" s="2">
        <v>995</v>
      </c>
      <c r="N14" s="2">
        <v>680</v>
      </c>
      <c r="O14" s="2">
        <f t="shared" si="5"/>
        <v>238.11111111111111</v>
      </c>
      <c r="P14" s="18">
        <f t="shared" si="6"/>
        <v>47.62222222222222</v>
      </c>
      <c r="Q14" s="18">
        <f t="shared" si="8"/>
        <v>59.527777777777779</v>
      </c>
      <c r="R14" s="5">
        <f t="shared" si="1"/>
        <v>0.21231917872141856</v>
      </c>
      <c r="S14" s="5">
        <f t="shared" si="2"/>
        <v>6.0662622491833877E-3</v>
      </c>
      <c r="T14" s="5">
        <f t="shared" si="3"/>
        <v>0.46430237984134393</v>
      </c>
      <c r="U14" s="5">
        <f t="shared" si="4"/>
        <v>0.31731217918805416</v>
      </c>
      <c r="V14" s="10"/>
      <c r="W14" s="11">
        <f t="shared" si="7"/>
        <v>1</v>
      </c>
    </row>
    <row r="15" spans="1:23" ht="15.75" customHeight="1" x14ac:dyDescent="0.25">
      <c r="A15" s="7">
        <v>181</v>
      </c>
      <c r="B15" s="9" t="s">
        <v>27</v>
      </c>
      <c r="C15" s="9" t="s">
        <v>17</v>
      </c>
      <c r="D15" s="2">
        <v>3</v>
      </c>
      <c r="E15" s="2">
        <v>0</v>
      </c>
      <c r="F15" s="22" t="s">
        <v>72</v>
      </c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4"/>
      <c r="V15" s="10"/>
      <c r="W15" s="11"/>
    </row>
    <row r="16" spans="1:23" ht="15.75" customHeight="1" x14ac:dyDescent="0.25">
      <c r="A16" s="7">
        <v>182</v>
      </c>
      <c r="B16" s="9" t="s">
        <v>28</v>
      </c>
      <c r="C16" s="9" t="s">
        <v>17</v>
      </c>
      <c r="D16" s="2">
        <v>16</v>
      </c>
      <c r="E16" s="2">
        <v>6</v>
      </c>
      <c r="F16" s="2">
        <v>10576</v>
      </c>
      <c r="G16" s="2">
        <v>6984</v>
      </c>
      <c r="H16" s="2">
        <v>5553</v>
      </c>
      <c r="I16" s="2">
        <v>5023</v>
      </c>
      <c r="J16" s="2">
        <v>1372</v>
      </c>
      <c r="K16" s="2">
        <v>877</v>
      </c>
      <c r="L16" s="2">
        <v>69</v>
      </c>
      <c r="M16" s="2">
        <v>3513</v>
      </c>
      <c r="N16" s="2">
        <v>2030</v>
      </c>
      <c r="O16" s="2">
        <f t="shared" si="5"/>
        <v>776</v>
      </c>
      <c r="P16" s="18">
        <f t="shared" si="6"/>
        <v>48.5</v>
      </c>
      <c r="Q16" s="18">
        <f t="shared" si="8"/>
        <v>129.33333333333334</v>
      </c>
      <c r="R16" s="5">
        <f t="shared" si="1"/>
        <v>0.19644902634593356</v>
      </c>
      <c r="S16" s="5">
        <f t="shared" si="2"/>
        <v>9.8797250859106525E-3</v>
      </c>
      <c r="T16" s="5">
        <f t="shared" si="3"/>
        <v>0.50300687285223367</v>
      </c>
      <c r="U16" s="5">
        <f t="shared" si="4"/>
        <v>0.29066437571592213</v>
      </c>
      <c r="V16" s="10"/>
      <c r="W16" s="11">
        <f t="shared" si="7"/>
        <v>1</v>
      </c>
    </row>
    <row r="17" spans="1:23" ht="15.75" customHeight="1" x14ac:dyDescent="0.25">
      <c r="A17" s="7">
        <v>183</v>
      </c>
      <c r="B17" s="9" t="s">
        <v>50</v>
      </c>
      <c r="C17" s="9" t="s">
        <v>17</v>
      </c>
      <c r="D17" s="2">
        <v>14</v>
      </c>
      <c r="E17" s="2">
        <v>15</v>
      </c>
      <c r="F17" s="2">
        <v>16393</v>
      </c>
      <c r="G17" s="2">
        <v>12201</v>
      </c>
      <c r="H17" s="2">
        <v>10806</v>
      </c>
      <c r="I17" s="2">
        <v>5587</v>
      </c>
      <c r="J17" s="2">
        <v>2845</v>
      </c>
      <c r="K17" s="2">
        <v>1630</v>
      </c>
      <c r="L17" s="2">
        <v>110</v>
      </c>
      <c r="M17" s="2">
        <v>5530</v>
      </c>
      <c r="N17" s="2">
        <v>3716</v>
      </c>
      <c r="O17" s="2">
        <f t="shared" si="5"/>
        <v>1355.6666666666667</v>
      </c>
      <c r="P17" s="18">
        <f t="shared" si="6"/>
        <v>96.833333333333343</v>
      </c>
      <c r="Q17" s="18">
        <f t="shared" si="8"/>
        <v>90.37777777777778</v>
      </c>
      <c r="R17" s="5">
        <f t="shared" si="1"/>
        <v>0.2331776083927547</v>
      </c>
      <c r="S17" s="5">
        <f t="shared" si="2"/>
        <v>9.0156544545529054E-3</v>
      </c>
      <c r="T17" s="5">
        <f t="shared" si="3"/>
        <v>0.45324153757888697</v>
      </c>
      <c r="U17" s="5">
        <f t="shared" si="4"/>
        <v>0.3045651995738054</v>
      </c>
      <c r="V17" s="10"/>
      <c r="W17" s="11">
        <f t="shared" si="7"/>
        <v>1</v>
      </c>
    </row>
    <row r="18" spans="1:23" ht="15.75" customHeight="1" x14ac:dyDescent="0.25">
      <c r="A18" s="7">
        <v>184</v>
      </c>
      <c r="B18" s="9" t="s">
        <v>51</v>
      </c>
      <c r="C18" s="9" t="s">
        <v>17</v>
      </c>
      <c r="D18" s="2">
        <v>5</v>
      </c>
      <c r="E18" s="2">
        <v>2</v>
      </c>
      <c r="F18" s="2">
        <v>3512</v>
      </c>
      <c r="G18" s="2">
        <v>2744</v>
      </c>
      <c r="H18" s="2">
        <v>2761</v>
      </c>
      <c r="I18" s="2">
        <v>751</v>
      </c>
      <c r="J18" s="2">
        <v>818</v>
      </c>
      <c r="K18" s="2">
        <v>635</v>
      </c>
      <c r="L18" s="2">
        <v>10</v>
      </c>
      <c r="M18" s="2">
        <v>1325</v>
      </c>
      <c r="N18" s="2">
        <v>591</v>
      </c>
      <c r="O18" s="2">
        <f t="shared" si="5"/>
        <v>304.88888888888891</v>
      </c>
      <c r="P18" s="18">
        <f t="shared" si="6"/>
        <v>60.977777777777781</v>
      </c>
      <c r="Q18" s="18">
        <f t="shared" si="8"/>
        <v>152.44444444444446</v>
      </c>
      <c r="R18" s="5">
        <f t="shared" si="1"/>
        <v>0.29810495626822159</v>
      </c>
      <c r="S18" s="5">
        <f t="shared" si="2"/>
        <v>3.6443148688046646E-3</v>
      </c>
      <c r="T18" s="5">
        <f t="shared" si="3"/>
        <v>0.48287172011661805</v>
      </c>
      <c r="U18" s="5">
        <f t="shared" si="4"/>
        <v>0.21537900874635568</v>
      </c>
      <c r="V18" s="10"/>
      <c r="W18" s="11">
        <f t="shared" si="7"/>
        <v>1</v>
      </c>
    </row>
    <row r="19" spans="1:23" ht="15.75" customHeight="1" x14ac:dyDescent="0.25">
      <c r="A19" s="7">
        <v>185</v>
      </c>
      <c r="B19" s="9" t="s">
        <v>29</v>
      </c>
      <c r="C19" s="9" t="s">
        <v>17</v>
      </c>
      <c r="D19" s="2">
        <v>22</v>
      </c>
      <c r="E19" s="2">
        <v>12</v>
      </c>
      <c r="F19" s="2">
        <v>16962</v>
      </c>
      <c r="G19" s="2">
        <v>13056</v>
      </c>
      <c r="H19" s="2">
        <v>10719</v>
      </c>
      <c r="I19" s="2">
        <v>6243</v>
      </c>
      <c r="J19" s="2">
        <v>1936</v>
      </c>
      <c r="K19" s="2">
        <v>822</v>
      </c>
      <c r="L19" s="2">
        <v>48</v>
      </c>
      <c r="M19" s="2">
        <v>7648</v>
      </c>
      <c r="N19" s="2">
        <v>3424</v>
      </c>
      <c r="O19" s="2">
        <f t="shared" si="5"/>
        <v>1450.6666666666667</v>
      </c>
      <c r="P19" s="18">
        <f t="shared" si="6"/>
        <v>65.939393939393938</v>
      </c>
      <c r="Q19" s="18">
        <f t="shared" si="8"/>
        <v>120.8888888888889</v>
      </c>
      <c r="R19" s="5">
        <f t="shared" si="1"/>
        <v>0.1482843137254902</v>
      </c>
      <c r="S19" s="5">
        <f t="shared" si="2"/>
        <v>3.6764705882352941E-3</v>
      </c>
      <c r="T19" s="5">
        <f t="shared" si="3"/>
        <v>0.58578431372549022</v>
      </c>
      <c r="U19" s="5">
        <f t="shared" si="4"/>
        <v>0.26225490196078433</v>
      </c>
      <c r="V19" s="10"/>
      <c r="W19" s="11">
        <f t="shared" si="7"/>
        <v>1</v>
      </c>
    </row>
    <row r="20" spans="1:23" ht="15.75" customHeight="1" x14ac:dyDescent="0.25">
      <c r="A20" s="7">
        <v>186</v>
      </c>
      <c r="B20" s="9" t="s">
        <v>52</v>
      </c>
      <c r="C20" s="9" t="s">
        <v>17</v>
      </c>
      <c r="D20" s="2">
        <v>4</v>
      </c>
      <c r="E20" s="2">
        <v>2</v>
      </c>
      <c r="F20" s="2">
        <v>3428</v>
      </c>
      <c r="G20" s="2">
        <v>2757</v>
      </c>
      <c r="H20" s="2">
        <v>2479</v>
      </c>
      <c r="I20" s="2">
        <v>949</v>
      </c>
      <c r="J20" s="2">
        <v>579</v>
      </c>
      <c r="K20" s="2">
        <v>245</v>
      </c>
      <c r="L20" s="2">
        <v>9</v>
      </c>
      <c r="M20" s="2">
        <v>1832</v>
      </c>
      <c r="N20" s="2">
        <v>337</v>
      </c>
      <c r="O20" s="2">
        <f t="shared" si="5"/>
        <v>306.33333333333331</v>
      </c>
      <c r="P20" s="18">
        <f t="shared" si="6"/>
        <v>76.583333333333329</v>
      </c>
      <c r="Q20" s="18">
        <f t="shared" si="8"/>
        <v>153.16666666666666</v>
      </c>
      <c r="R20" s="5">
        <f t="shared" si="1"/>
        <v>0.21001088139281829</v>
      </c>
      <c r="S20" s="5">
        <f t="shared" si="2"/>
        <v>3.2644178454842221E-3</v>
      </c>
      <c r="T20" s="5">
        <f t="shared" si="3"/>
        <v>0.66449038810301053</v>
      </c>
      <c r="U20" s="5">
        <f t="shared" si="4"/>
        <v>0.12223431265868698</v>
      </c>
      <c r="V20" s="10"/>
      <c r="W20" s="11">
        <f t="shared" si="7"/>
        <v>1</v>
      </c>
    </row>
    <row r="21" spans="1:23" ht="15.75" customHeight="1" x14ac:dyDescent="0.25">
      <c r="A21" s="7">
        <v>187</v>
      </c>
      <c r="B21" s="9" t="s">
        <v>53</v>
      </c>
      <c r="C21" s="9" t="s">
        <v>17</v>
      </c>
      <c r="D21" s="2">
        <v>4</v>
      </c>
      <c r="E21" s="2">
        <v>4</v>
      </c>
      <c r="F21" s="2">
        <v>1984</v>
      </c>
      <c r="G21" s="2">
        <v>1716</v>
      </c>
      <c r="H21" s="2">
        <v>1706</v>
      </c>
      <c r="I21" s="2">
        <v>278</v>
      </c>
      <c r="J21" s="2">
        <v>373</v>
      </c>
      <c r="K21" s="2">
        <v>210</v>
      </c>
      <c r="L21" s="2">
        <v>33</v>
      </c>
      <c r="M21" s="2">
        <v>743</v>
      </c>
      <c r="N21" s="2">
        <v>567</v>
      </c>
      <c r="O21" s="2">
        <f t="shared" si="5"/>
        <v>190.66666666666666</v>
      </c>
      <c r="P21" s="18">
        <f t="shared" si="6"/>
        <v>47.666666666666664</v>
      </c>
      <c r="Q21" s="18">
        <f t="shared" si="8"/>
        <v>47.666666666666664</v>
      </c>
      <c r="R21" s="5">
        <f t="shared" si="1"/>
        <v>0.21736596736596736</v>
      </c>
      <c r="S21" s="5">
        <f t="shared" si="2"/>
        <v>1.9230769230769232E-2</v>
      </c>
      <c r="T21" s="5">
        <f t="shared" si="3"/>
        <v>0.432983682983683</v>
      </c>
      <c r="U21" s="5">
        <f t="shared" si="4"/>
        <v>0.33041958041958042</v>
      </c>
      <c r="V21" s="10"/>
      <c r="W21" s="11">
        <f t="shared" si="7"/>
        <v>1</v>
      </c>
    </row>
    <row r="22" spans="1:23" ht="15.75" customHeight="1" x14ac:dyDescent="0.25">
      <c r="A22" s="7">
        <v>188</v>
      </c>
      <c r="B22" s="9" t="s">
        <v>30</v>
      </c>
      <c r="C22" s="9" t="s">
        <v>17</v>
      </c>
      <c r="D22" s="2">
        <v>5</v>
      </c>
      <c r="E22" s="2">
        <v>2</v>
      </c>
      <c r="F22" s="2">
        <v>6565</v>
      </c>
      <c r="G22" s="2">
        <v>4148</v>
      </c>
      <c r="H22" s="2">
        <v>3003</v>
      </c>
      <c r="I22" s="2">
        <v>3562</v>
      </c>
      <c r="J22" s="2">
        <v>1196</v>
      </c>
      <c r="K22" s="2">
        <v>719</v>
      </c>
      <c r="L22" s="2">
        <v>30</v>
      </c>
      <c r="M22" s="2">
        <v>1812</v>
      </c>
      <c r="N22" s="2">
        <v>1110</v>
      </c>
      <c r="O22" s="2">
        <f t="shared" si="5"/>
        <v>460.88888888888891</v>
      </c>
      <c r="P22" s="18">
        <f t="shared" si="6"/>
        <v>92.177777777777777</v>
      </c>
      <c r="Q22" s="18">
        <f t="shared" si="8"/>
        <v>230.44444444444446</v>
      </c>
      <c r="R22" s="5">
        <f t="shared" si="1"/>
        <v>0.28833172613307617</v>
      </c>
      <c r="S22" s="5">
        <f t="shared" si="2"/>
        <v>7.2324011571841852E-3</v>
      </c>
      <c r="T22" s="5">
        <f t="shared" si="3"/>
        <v>0.43683702989392476</v>
      </c>
      <c r="U22" s="5">
        <f t="shared" si="4"/>
        <v>0.26759884281581486</v>
      </c>
      <c r="V22" s="10"/>
      <c r="W22" s="11">
        <f t="shared" si="7"/>
        <v>1</v>
      </c>
    </row>
    <row r="23" spans="1:23" ht="15.75" customHeight="1" x14ac:dyDescent="0.25">
      <c r="A23" s="7">
        <v>189</v>
      </c>
      <c r="B23" s="9" t="s">
        <v>31</v>
      </c>
      <c r="C23" s="9" t="s">
        <v>17</v>
      </c>
      <c r="D23" s="2">
        <v>4</v>
      </c>
      <c r="E23" s="2">
        <v>1</v>
      </c>
      <c r="F23" s="22" t="s">
        <v>73</v>
      </c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4"/>
      <c r="V23" s="10"/>
      <c r="W23" s="11"/>
    </row>
    <row r="24" spans="1:23" ht="15.75" customHeight="1" x14ac:dyDescent="0.25">
      <c r="A24" s="7">
        <v>190</v>
      </c>
      <c r="B24" s="9" t="s">
        <v>32</v>
      </c>
      <c r="C24" s="9" t="s">
        <v>17</v>
      </c>
      <c r="D24" s="2">
        <v>4</v>
      </c>
      <c r="E24" s="2">
        <v>2</v>
      </c>
      <c r="F24" s="2">
        <v>2784</v>
      </c>
      <c r="G24" s="2">
        <v>2444</v>
      </c>
      <c r="H24" s="2">
        <v>2267</v>
      </c>
      <c r="I24" s="2">
        <v>517</v>
      </c>
      <c r="J24" s="2">
        <v>604</v>
      </c>
      <c r="K24" s="2">
        <v>299</v>
      </c>
      <c r="L24" s="2">
        <v>7</v>
      </c>
      <c r="M24" s="2">
        <v>983</v>
      </c>
      <c r="N24" s="2">
        <v>850</v>
      </c>
      <c r="O24" s="2">
        <f t="shared" si="5"/>
        <v>271.55555555555554</v>
      </c>
      <c r="P24" s="18">
        <f t="shared" si="6"/>
        <v>67.888888888888886</v>
      </c>
      <c r="Q24" s="18">
        <f t="shared" si="8"/>
        <v>135.77777777777777</v>
      </c>
      <c r="R24" s="5">
        <f t="shared" si="1"/>
        <v>0.24713584288052373</v>
      </c>
      <c r="S24" s="5">
        <f t="shared" si="2"/>
        <v>2.8641571194762683E-3</v>
      </c>
      <c r="T24" s="5">
        <f t="shared" si="3"/>
        <v>0.40220949263502453</v>
      </c>
      <c r="U24" s="5">
        <f t="shared" si="4"/>
        <v>0.34779050736497547</v>
      </c>
      <c r="V24" s="10"/>
      <c r="W24" s="11">
        <f t="shared" si="7"/>
        <v>1</v>
      </c>
    </row>
    <row r="25" spans="1:23" ht="15.75" customHeight="1" x14ac:dyDescent="0.25">
      <c r="A25" s="7">
        <v>191</v>
      </c>
      <c r="B25" s="9" t="s">
        <v>33</v>
      </c>
      <c r="C25" s="9" t="s">
        <v>17</v>
      </c>
      <c r="D25" s="2">
        <v>9</v>
      </c>
      <c r="E25" s="2">
        <v>7</v>
      </c>
      <c r="F25" s="2">
        <v>9130</v>
      </c>
      <c r="G25" s="2">
        <v>6583</v>
      </c>
      <c r="H25" s="2">
        <v>5897</v>
      </c>
      <c r="I25" s="2">
        <v>3233</v>
      </c>
      <c r="J25" s="2">
        <v>1718</v>
      </c>
      <c r="K25" s="2">
        <v>726</v>
      </c>
      <c r="L25" s="2">
        <v>54</v>
      </c>
      <c r="M25" s="2">
        <v>3476</v>
      </c>
      <c r="N25" s="2">
        <v>1335</v>
      </c>
      <c r="O25" s="2">
        <f t="shared" si="5"/>
        <v>731.44444444444446</v>
      </c>
      <c r="P25" s="18">
        <f t="shared" si="6"/>
        <v>81.271604938271608</v>
      </c>
      <c r="Q25" s="18">
        <f t="shared" si="8"/>
        <v>104.49206349206349</v>
      </c>
      <c r="R25" s="5">
        <f t="shared" si="1"/>
        <v>0.26097523925262039</v>
      </c>
      <c r="S25" s="5">
        <f t="shared" si="2"/>
        <v>8.2029469846574502E-3</v>
      </c>
      <c r="T25" s="5">
        <f t="shared" si="3"/>
        <v>0.52802673553091295</v>
      </c>
      <c r="U25" s="5">
        <f t="shared" si="4"/>
        <v>0.2027950782318092</v>
      </c>
      <c r="V25" s="10"/>
      <c r="W25" s="11">
        <f t="shared" si="7"/>
        <v>1</v>
      </c>
    </row>
    <row r="26" spans="1:23" ht="15.75" customHeight="1" x14ac:dyDescent="0.25">
      <c r="A26" s="7">
        <v>192</v>
      </c>
      <c r="B26" s="9" t="s">
        <v>34</v>
      </c>
      <c r="C26" s="9" t="s">
        <v>17</v>
      </c>
      <c r="D26" s="2">
        <v>4</v>
      </c>
      <c r="E26" s="2">
        <v>3</v>
      </c>
      <c r="F26" s="2">
        <v>3820</v>
      </c>
      <c r="G26" s="2">
        <v>3074</v>
      </c>
      <c r="H26" s="2">
        <v>2674</v>
      </c>
      <c r="I26" s="2">
        <v>1146</v>
      </c>
      <c r="J26" s="2">
        <v>916</v>
      </c>
      <c r="K26" s="2">
        <v>291</v>
      </c>
      <c r="L26" s="2">
        <v>17</v>
      </c>
      <c r="M26" s="2">
        <v>1247</v>
      </c>
      <c r="N26" s="2">
        <v>894</v>
      </c>
      <c r="O26" s="2">
        <f t="shared" si="5"/>
        <v>341.55555555555554</v>
      </c>
      <c r="P26" s="18">
        <f t="shared" si="6"/>
        <v>85.388888888888886</v>
      </c>
      <c r="Q26" s="18">
        <f t="shared" si="8"/>
        <v>113.85185185185185</v>
      </c>
      <c r="R26" s="5">
        <f t="shared" si="1"/>
        <v>0.29798308392973327</v>
      </c>
      <c r="S26" s="5">
        <f t="shared" si="2"/>
        <v>5.5302537410540009E-3</v>
      </c>
      <c r="T26" s="5">
        <f t="shared" si="3"/>
        <v>0.40566037735849059</v>
      </c>
      <c r="U26" s="5">
        <f t="shared" si="4"/>
        <v>0.29082628497072216</v>
      </c>
      <c r="V26" s="10"/>
      <c r="W26" s="11">
        <f t="shared" si="7"/>
        <v>1</v>
      </c>
    </row>
    <row r="27" spans="1:23" ht="15.75" customHeight="1" x14ac:dyDescent="0.25">
      <c r="A27" s="7">
        <v>193</v>
      </c>
      <c r="B27" s="9" t="s">
        <v>54</v>
      </c>
      <c r="C27" s="9" t="s">
        <v>17</v>
      </c>
      <c r="D27" s="2">
        <v>3</v>
      </c>
      <c r="E27" s="2">
        <v>3</v>
      </c>
      <c r="F27" s="2">
        <v>1693</v>
      </c>
      <c r="G27" s="2">
        <v>1441</v>
      </c>
      <c r="H27" s="2">
        <v>1407</v>
      </c>
      <c r="I27" s="2">
        <v>286</v>
      </c>
      <c r="J27" s="2">
        <v>307</v>
      </c>
      <c r="K27" s="2">
        <v>215</v>
      </c>
      <c r="L27" s="2">
        <v>11</v>
      </c>
      <c r="M27" s="2">
        <v>658</v>
      </c>
      <c r="N27" s="2">
        <v>465</v>
      </c>
      <c r="O27" s="2">
        <f t="shared" si="5"/>
        <v>160.11111111111111</v>
      </c>
      <c r="P27" s="18">
        <f t="shared" si="6"/>
        <v>53.370370370370374</v>
      </c>
      <c r="Q27" s="18">
        <f t="shared" si="8"/>
        <v>53.370370370370374</v>
      </c>
      <c r="R27" s="5">
        <f t="shared" si="1"/>
        <v>0.21304649548924359</v>
      </c>
      <c r="S27" s="5">
        <f t="shared" si="2"/>
        <v>7.6335877862595417E-3</v>
      </c>
      <c r="T27" s="5">
        <f t="shared" si="3"/>
        <v>0.45662734212352535</v>
      </c>
      <c r="U27" s="5">
        <f t="shared" si="4"/>
        <v>0.32269257460097156</v>
      </c>
      <c r="V27" s="10"/>
      <c r="W27" s="11">
        <f t="shared" si="7"/>
        <v>1</v>
      </c>
    </row>
    <row r="28" spans="1:23" ht="15.75" customHeight="1" x14ac:dyDescent="0.25">
      <c r="A28" s="7">
        <v>194</v>
      </c>
      <c r="B28" s="8" t="s">
        <v>35</v>
      </c>
      <c r="C28" s="9" t="s">
        <v>17</v>
      </c>
      <c r="D28" s="2">
        <v>4</v>
      </c>
      <c r="E28" s="2">
        <v>2</v>
      </c>
      <c r="F28" s="2">
        <v>2210</v>
      </c>
      <c r="G28" s="2">
        <v>1770</v>
      </c>
      <c r="H28" s="2">
        <v>1616</v>
      </c>
      <c r="I28" s="2">
        <v>594</v>
      </c>
      <c r="J28" s="2">
        <v>354</v>
      </c>
      <c r="K28" s="2">
        <v>143</v>
      </c>
      <c r="L28" s="2">
        <v>4</v>
      </c>
      <c r="M28" s="2">
        <v>964</v>
      </c>
      <c r="N28" s="2">
        <v>448</v>
      </c>
      <c r="O28" s="2">
        <f t="shared" si="5"/>
        <v>196.66666666666666</v>
      </c>
      <c r="P28" s="18">
        <f t="shared" si="6"/>
        <v>49.166666666666664</v>
      </c>
      <c r="Q28" s="18">
        <f t="shared" si="8"/>
        <v>98.333333333333329</v>
      </c>
      <c r="R28" s="5">
        <f t="shared" si="1"/>
        <v>0.2</v>
      </c>
      <c r="S28" s="5">
        <f t="shared" si="2"/>
        <v>2.2598870056497176E-3</v>
      </c>
      <c r="T28" s="5">
        <f t="shared" si="3"/>
        <v>0.54463276836158192</v>
      </c>
      <c r="U28" s="5">
        <f t="shared" si="4"/>
        <v>0.25310734463276835</v>
      </c>
      <c r="V28" s="10"/>
      <c r="W28" s="11">
        <f t="shared" ref="W28:W50" si="9">SUM(R28:U28)</f>
        <v>1</v>
      </c>
    </row>
    <row r="29" spans="1:23" ht="15.75" customHeight="1" x14ac:dyDescent="0.25">
      <c r="A29" s="7">
        <v>195</v>
      </c>
      <c r="B29" s="9" t="s">
        <v>36</v>
      </c>
      <c r="C29" s="9" t="s">
        <v>17</v>
      </c>
      <c r="D29" s="2">
        <v>4</v>
      </c>
      <c r="E29" s="2">
        <v>3</v>
      </c>
      <c r="F29" s="2">
        <v>1957</v>
      </c>
      <c r="G29" s="2">
        <v>1706</v>
      </c>
      <c r="H29" s="2">
        <v>1635</v>
      </c>
      <c r="I29" s="2">
        <v>322</v>
      </c>
      <c r="J29" s="2">
        <v>385</v>
      </c>
      <c r="K29" s="2">
        <v>228</v>
      </c>
      <c r="L29" s="2">
        <v>28</v>
      </c>
      <c r="M29" s="2">
        <v>732</v>
      </c>
      <c r="N29" s="2">
        <v>561</v>
      </c>
      <c r="O29" s="2">
        <f t="shared" si="5"/>
        <v>189.55555555555554</v>
      </c>
      <c r="P29" s="18">
        <f t="shared" si="6"/>
        <v>47.388888888888886</v>
      </c>
      <c r="Q29" s="18">
        <f t="shared" si="8"/>
        <v>63.185185185185183</v>
      </c>
      <c r="R29" s="5">
        <f t="shared" si="1"/>
        <v>0.22567409144196951</v>
      </c>
      <c r="S29" s="5">
        <f t="shared" si="2"/>
        <v>1.6412661195779603E-2</v>
      </c>
      <c r="T29" s="5">
        <f t="shared" si="3"/>
        <v>0.42907385697538103</v>
      </c>
      <c r="U29" s="5">
        <f t="shared" si="4"/>
        <v>0.32883939038686988</v>
      </c>
      <c r="V29" s="10"/>
      <c r="W29" s="11">
        <f t="shared" si="9"/>
        <v>1</v>
      </c>
    </row>
    <row r="30" spans="1:23" ht="15.75" customHeight="1" x14ac:dyDescent="0.25">
      <c r="A30" s="7">
        <v>196</v>
      </c>
      <c r="B30" s="9" t="s">
        <v>37</v>
      </c>
      <c r="C30" s="9" t="s">
        <v>17</v>
      </c>
      <c r="D30" s="2">
        <v>4</v>
      </c>
      <c r="E30" s="2">
        <v>2</v>
      </c>
      <c r="F30" s="2">
        <v>1612</v>
      </c>
      <c r="G30" s="2">
        <v>1414</v>
      </c>
      <c r="H30" s="2">
        <v>1266</v>
      </c>
      <c r="I30" s="2">
        <v>346</v>
      </c>
      <c r="J30" s="2">
        <v>186</v>
      </c>
      <c r="K30" s="2">
        <v>106</v>
      </c>
      <c r="L30" s="2">
        <v>15</v>
      </c>
      <c r="M30" s="2">
        <v>709</v>
      </c>
      <c r="N30" s="2">
        <v>504</v>
      </c>
      <c r="O30" s="2">
        <f t="shared" si="5"/>
        <v>157.11111111111111</v>
      </c>
      <c r="P30" s="18">
        <f t="shared" si="6"/>
        <v>39.277777777777779</v>
      </c>
      <c r="Q30" s="18">
        <f t="shared" si="8"/>
        <v>78.555555555555557</v>
      </c>
      <c r="R30" s="5">
        <f t="shared" si="1"/>
        <v>0.13154172560113153</v>
      </c>
      <c r="S30" s="5">
        <f t="shared" si="2"/>
        <v>1.0608203677510608E-2</v>
      </c>
      <c r="T30" s="5">
        <f t="shared" si="3"/>
        <v>0.50141442715700146</v>
      </c>
      <c r="U30" s="5">
        <f t="shared" si="4"/>
        <v>0.35643564356435642</v>
      </c>
      <c r="V30" s="10"/>
      <c r="W30" s="11">
        <f t="shared" si="9"/>
        <v>1</v>
      </c>
    </row>
    <row r="31" spans="1:23" ht="15.75" customHeight="1" x14ac:dyDescent="0.25">
      <c r="A31" s="7">
        <v>197</v>
      </c>
      <c r="B31" s="9" t="s">
        <v>38</v>
      </c>
      <c r="C31" s="9" t="s">
        <v>17</v>
      </c>
      <c r="D31" s="2">
        <v>3</v>
      </c>
      <c r="E31" s="2">
        <v>2</v>
      </c>
      <c r="F31" s="2">
        <v>1493</v>
      </c>
      <c r="G31" s="2">
        <v>1234</v>
      </c>
      <c r="H31" s="2">
        <v>1249</v>
      </c>
      <c r="I31" s="2">
        <v>244</v>
      </c>
      <c r="J31" s="2">
        <v>121</v>
      </c>
      <c r="K31" s="2">
        <v>0</v>
      </c>
      <c r="L31" s="2">
        <v>4</v>
      </c>
      <c r="M31" s="2">
        <v>792</v>
      </c>
      <c r="N31" s="2">
        <v>317</v>
      </c>
      <c r="O31" s="2">
        <f t="shared" si="5"/>
        <v>137.11111111111111</v>
      </c>
      <c r="P31" s="18">
        <f t="shared" si="6"/>
        <v>45.703703703703702</v>
      </c>
      <c r="Q31" s="18">
        <f t="shared" si="8"/>
        <v>68.555555555555557</v>
      </c>
      <c r="R31" s="5">
        <f t="shared" si="1"/>
        <v>9.8055105348460292E-2</v>
      </c>
      <c r="S31" s="5">
        <f t="shared" si="2"/>
        <v>3.2414910858995136E-3</v>
      </c>
      <c r="T31" s="5">
        <f t="shared" si="3"/>
        <v>0.64181523500810378</v>
      </c>
      <c r="U31" s="5">
        <f t="shared" si="4"/>
        <v>0.25688816855753649</v>
      </c>
      <c r="V31" s="10"/>
      <c r="W31" s="11">
        <f t="shared" si="9"/>
        <v>1</v>
      </c>
    </row>
    <row r="32" spans="1:23" ht="15.75" customHeight="1" x14ac:dyDescent="0.25">
      <c r="A32" s="7">
        <v>198</v>
      </c>
      <c r="B32" s="9" t="s">
        <v>39</v>
      </c>
      <c r="C32" s="9" t="s">
        <v>17</v>
      </c>
      <c r="D32" s="2">
        <v>4</v>
      </c>
      <c r="E32" s="2">
        <v>2</v>
      </c>
      <c r="F32" s="2">
        <v>1420</v>
      </c>
      <c r="G32" s="2">
        <v>1286</v>
      </c>
      <c r="H32" s="2">
        <v>1225</v>
      </c>
      <c r="I32" s="2">
        <v>195</v>
      </c>
      <c r="J32" s="2">
        <v>291</v>
      </c>
      <c r="K32" s="2">
        <v>134</v>
      </c>
      <c r="L32" s="2">
        <v>1</v>
      </c>
      <c r="M32" s="2">
        <v>374</v>
      </c>
      <c r="N32" s="2">
        <v>620</v>
      </c>
      <c r="O32" s="2">
        <f t="shared" si="5"/>
        <v>142.88888888888889</v>
      </c>
      <c r="P32" s="18">
        <f t="shared" si="6"/>
        <v>35.722222222222221</v>
      </c>
      <c r="Q32" s="18">
        <f t="shared" si="8"/>
        <v>71.444444444444443</v>
      </c>
      <c r="R32" s="5">
        <f t="shared" si="1"/>
        <v>0.22628304821150855</v>
      </c>
      <c r="S32" s="5">
        <f t="shared" si="2"/>
        <v>7.776049766718507E-4</v>
      </c>
      <c r="T32" s="5">
        <f t="shared" si="3"/>
        <v>0.29082426127527217</v>
      </c>
      <c r="U32" s="5">
        <f t="shared" si="4"/>
        <v>0.48211508553654742</v>
      </c>
      <c r="V32" s="10"/>
      <c r="W32" s="11">
        <f t="shared" si="9"/>
        <v>1</v>
      </c>
    </row>
    <row r="33" spans="1:23" ht="15.75" customHeight="1" x14ac:dyDescent="0.25">
      <c r="A33" s="7">
        <v>199</v>
      </c>
      <c r="B33" s="9" t="s">
        <v>55</v>
      </c>
      <c r="C33" s="9" t="s">
        <v>17</v>
      </c>
      <c r="D33" s="2">
        <v>13</v>
      </c>
      <c r="E33" s="2">
        <v>14</v>
      </c>
      <c r="F33" s="2">
        <v>17960</v>
      </c>
      <c r="G33" s="2">
        <v>14863</v>
      </c>
      <c r="H33" s="2">
        <v>13607</v>
      </c>
      <c r="I33" s="2">
        <v>4353</v>
      </c>
      <c r="J33" s="2">
        <v>2067</v>
      </c>
      <c r="K33" s="2">
        <v>1037</v>
      </c>
      <c r="L33" s="2">
        <v>123</v>
      </c>
      <c r="M33" s="2">
        <v>6380</v>
      </c>
      <c r="N33" s="2">
        <v>6293</v>
      </c>
      <c r="O33" s="2">
        <f t="shared" si="5"/>
        <v>1651.4444444444443</v>
      </c>
      <c r="P33" s="18">
        <f t="shared" si="6"/>
        <v>127.03418803418802</v>
      </c>
      <c r="Q33" s="18">
        <f t="shared" si="8"/>
        <v>117.96031746031746</v>
      </c>
      <c r="R33" s="5">
        <f t="shared" si="1"/>
        <v>0.13907017425822513</v>
      </c>
      <c r="S33" s="5">
        <f t="shared" si="2"/>
        <v>8.2755836641324101E-3</v>
      </c>
      <c r="T33" s="5">
        <f t="shared" si="3"/>
        <v>0.42925385184686804</v>
      </c>
      <c r="U33" s="5">
        <f t="shared" si="4"/>
        <v>0.42340039023077441</v>
      </c>
      <c r="V33" s="10"/>
      <c r="W33" s="11">
        <f t="shared" si="9"/>
        <v>1</v>
      </c>
    </row>
    <row r="34" spans="1:23" ht="15.75" customHeight="1" x14ac:dyDescent="0.25">
      <c r="A34" s="7">
        <v>932</v>
      </c>
      <c r="B34" s="9" t="s">
        <v>56</v>
      </c>
      <c r="C34" s="9" t="s">
        <v>17</v>
      </c>
      <c r="D34" s="2">
        <v>16</v>
      </c>
      <c r="E34" s="2">
        <v>19</v>
      </c>
      <c r="F34" s="2">
        <v>24595</v>
      </c>
      <c r="G34" s="2">
        <v>18335</v>
      </c>
      <c r="H34" s="2">
        <v>13189</v>
      </c>
      <c r="I34" s="2">
        <v>11406</v>
      </c>
      <c r="J34" s="2">
        <v>7273</v>
      </c>
      <c r="K34" s="2">
        <v>5542</v>
      </c>
      <c r="L34" s="2">
        <v>262</v>
      </c>
      <c r="M34" s="2">
        <v>6860</v>
      </c>
      <c r="N34" s="2">
        <v>3940</v>
      </c>
      <c r="O34" s="2">
        <f t="shared" si="5"/>
        <v>2037.2222222222222</v>
      </c>
      <c r="P34" s="18">
        <f t="shared" si="6"/>
        <v>127.32638888888889</v>
      </c>
      <c r="Q34" s="18">
        <f t="shared" si="8"/>
        <v>107.22222222222221</v>
      </c>
      <c r="R34" s="5">
        <f t="shared" si="1"/>
        <v>0.39667302972457047</v>
      </c>
      <c r="S34" s="5">
        <f t="shared" si="2"/>
        <v>1.4289610035451322E-2</v>
      </c>
      <c r="T34" s="5">
        <f t="shared" si="3"/>
        <v>0.37414780474502318</v>
      </c>
      <c r="U34" s="5">
        <f t="shared" si="4"/>
        <v>0.214889555494955</v>
      </c>
      <c r="V34" s="10"/>
      <c r="W34" s="11">
        <f t="shared" si="9"/>
        <v>1</v>
      </c>
    </row>
    <row r="35" spans="1:23" ht="15.75" customHeight="1" x14ac:dyDescent="0.25">
      <c r="A35" s="7">
        <v>201</v>
      </c>
      <c r="B35" s="9" t="s">
        <v>57</v>
      </c>
      <c r="C35" s="9" t="s">
        <v>17</v>
      </c>
      <c r="D35" s="2">
        <v>16</v>
      </c>
      <c r="E35" s="2">
        <v>16</v>
      </c>
      <c r="F35" s="2">
        <v>16402</v>
      </c>
      <c r="G35" s="2">
        <v>13523</v>
      </c>
      <c r="H35" s="2">
        <v>12365</v>
      </c>
      <c r="I35" s="2">
        <v>4037</v>
      </c>
      <c r="J35" s="2">
        <v>4993</v>
      </c>
      <c r="K35" s="2">
        <v>4121</v>
      </c>
      <c r="L35" s="2">
        <v>94</v>
      </c>
      <c r="M35" s="2">
        <v>5299</v>
      </c>
      <c r="N35" s="2">
        <v>3137</v>
      </c>
      <c r="O35" s="2">
        <f t="shared" si="5"/>
        <v>1502.5555555555557</v>
      </c>
      <c r="P35" s="18">
        <f t="shared" si="6"/>
        <v>93.909722222222229</v>
      </c>
      <c r="Q35" s="18">
        <f t="shared" si="8"/>
        <v>93.909722222222229</v>
      </c>
      <c r="R35" s="5">
        <f t="shared" si="1"/>
        <v>0.36922280559047549</v>
      </c>
      <c r="S35" s="5">
        <f t="shared" si="2"/>
        <v>6.9511203135398953E-3</v>
      </c>
      <c r="T35" s="5">
        <f t="shared" si="3"/>
        <v>0.39185092065370108</v>
      </c>
      <c r="U35" s="5">
        <f t="shared" si="4"/>
        <v>0.2319751534422835</v>
      </c>
      <c r="V35" s="10"/>
      <c r="W35" s="11">
        <f t="shared" si="9"/>
        <v>0.99999999999999989</v>
      </c>
    </row>
    <row r="36" spans="1:23" ht="15.75" customHeight="1" x14ac:dyDescent="0.25">
      <c r="A36" s="7">
        <v>202</v>
      </c>
      <c r="B36" s="9" t="s">
        <v>58</v>
      </c>
      <c r="C36" s="9" t="s">
        <v>17</v>
      </c>
      <c r="D36" s="2">
        <v>14</v>
      </c>
      <c r="E36" s="2">
        <v>15</v>
      </c>
      <c r="F36" s="2">
        <v>19996</v>
      </c>
      <c r="G36" s="2">
        <v>16373</v>
      </c>
      <c r="H36" s="2">
        <v>15916</v>
      </c>
      <c r="I36" s="2">
        <v>4080</v>
      </c>
      <c r="J36" s="2">
        <v>7750</v>
      </c>
      <c r="K36" s="2">
        <v>6937</v>
      </c>
      <c r="L36" s="2">
        <v>72</v>
      </c>
      <c r="M36" s="2">
        <v>4843</v>
      </c>
      <c r="N36" s="2">
        <v>3708</v>
      </c>
      <c r="O36" s="2">
        <f t="shared" si="5"/>
        <v>1819.2222222222222</v>
      </c>
      <c r="P36" s="18">
        <f t="shared" si="6"/>
        <v>129.94444444444443</v>
      </c>
      <c r="Q36" s="18">
        <f t="shared" si="8"/>
        <v>121.28148148148148</v>
      </c>
      <c r="R36" s="5">
        <f t="shared" si="1"/>
        <v>0.47334025529835705</v>
      </c>
      <c r="S36" s="5">
        <f t="shared" si="2"/>
        <v>4.3974836621266718E-3</v>
      </c>
      <c r="T36" s="5">
        <f t="shared" si="3"/>
        <v>0.29579185243999268</v>
      </c>
      <c r="U36" s="5">
        <f t="shared" si="4"/>
        <v>0.22647040859952361</v>
      </c>
      <c r="V36" s="10"/>
      <c r="W36" s="11">
        <f t="shared" si="9"/>
        <v>1</v>
      </c>
    </row>
    <row r="37" spans="1:23" ht="15.75" customHeight="1" x14ac:dyDescent="0.25">
      <c r="A37" s="7">
        <v>203</v>
      </c>
      <c r="B37" s="9" t="s">
        <v>59</v>
      </c>
      <c r="C37" s="9" t="s">
        <v>17</v>
      </c>
      <c r="D37" s="2">
        <v>11</v>
      </c>
      <c r="E37" s="2">
        <v>11</v>
      </c>
      <c r="F37" s="2">
        <v>13151</v>
      </c>
      <c r="G37" s="2">
        <v>10460</v>
      </c>
      <c r="H37" s="2">
        <v>9535</v>
      </c>
      <c r="I37" s="2">
        <v>3616</v>
      </c>
      <c r="J37" s="2">
        <v>5353</v>
      </c>
      <c r="K37" s="2">
        <v>3986</v>
      </c>
      <c r="L37" s="2">
        <v>55</v>
      </c>
      <c r="M37" s="2">
        <v>3125</v>
      </c>
      <c r="N37" s="2">
        <v>1927</v>
      </c>
      <c r="O37" s="2">
        <f t="shared" si="5"/>
        <v>1162.2222222222222</v>
      </c>
      <c r="P37" s="18">
        <f t="shared" si="6"/>
        <v>105.65656565656565</v>
      </c>
      <c r="Q37" s="18">
        <f t="shared" si="8"/>
        <v>105.65656565656565</v>
      </c>
      <c r="R37" s="5">
        <f t="shared" si="1"/>
        <v>0.51175908221797328</v>
      </c>
      <c r="S37" s="5">
        <f t="shared" si="2"/>
        <v>5.2581261950286808E-3</v>
      </c>
      <c r="T37" s="5">
        <f t="shared" si="3"/>
        <v>0.29875717017208414</v>
      </c>
      <c r="U37" s="5">
        <f t="shared" si="4"/>
        <v>0.18422562141491397</v>
      </c>
      <c r="V37" s="10"/>
      <c r="W37" s="11">
        <f t="shared" si="9"/>
        <v>1</v>
      </c>
    </row>
    <row r="38" spans="1:23" ht="15.75" customHeight="1" x14ac:dyDescent="0.25">
      <c r="A38" s="7">
        <v>204</v>
      </c>
      <c r="B38" s="9" t="s">
        <v>60</v>
      </c>
      <c r="C38" s="9" t="s">
        <v>17</v>
      </c>
      <c r="D38" s="2">
        <v>13</v>
      </c>
      <c r="E38" s="2">
        <v>13</v>
      </c>
      <c r="F38" s="2">
        <v>13577</v>
      </c>
      <c r="G38" s="2">
        <v>11105</v>
      </c>
      <c r="H38" s="2">
        <v>10284</v>
      </c>
      <c r="I38" s="2">
        <v>3293</v>
      </c>
      <c r="J38" s="2">
        <v>4453</v>
      </c>
      <c r="K38" s="2">
        <v>2767</v>
      </c>
      <c r="L38" s="2">
        <v>45</v>
      </c>
      <c r="M38" s="2">
        <v>4634</v>
      </c>
      <c r="N38" s="2">
        <v>1973</v>
      </c>
      <c r="O38" s="2">
        <f t="shared" si="5"/>
        <v>1233.8888888888889</v>
      </c>
      <c r="P38" s="18">
        <f t="shared" si="6"/>
        <v>94.914529914529922</v>
      </c>
      <c r="Q38" s="18">
        <f t="shared" si="8"/>
        <v>94.914529914529922</v>
      </c>
      <c r="R38" s="5">
        <f t="shared" si="1"/>
        <v>0.4009905447996398</v>
      </c>
      <c r="S38" s="5">
        <f t="shared" si="2"/>
        <v>4.0522287257991896E-3</v>
      </c>
      <c r="T38" s="5">
        <f t="shared" si="3"/>
        <v>0.41728950923007652</v>
      </c>
      <c r="U38" s="5">
        <f t="shared" si="4"/>
        <v>0.17766771724448446</v>
      </c>
      <c r="V38" s="10"/>
      <c r="W38" s="11">
        <f t="shared" si="9"/>
        <v>1</v>
      </c>
    </row>
    <row r="39" spans="1:23" ht="15.75" customHeight="1" x14ac:dyDescent="0.25">
      <c r="A39" s="7">
        <v>205</v>
      </c>
      <c r="B39" s="9" t="s">
        <v>61</v>
      </c>
      <c r="C39" s="9" t="s">
        <v>17</v>
      </c>
      <c r="D39" s="2">
        <v>15</v>
      </c>
      <c r="E39" s="2">
        <v>17</v>
      </c>
      <c r="F39" s="2">
        <v>21517</v>
      </c>
      <c r="G39" s="2">
        <v>15460</v>
      </c>
      <c r="H39" s="2">
        <v>13599</v>
      </c>
      <c r="I39" s="2">
        <v>7918</v>
      </c>
      <c r="J39" s="2">
        <v>4400</v>
      </c>
      <c r="K39" s="2">
        <v>1821</v>
      </c>
      <c r="L39" s="2">
        <v>311</v>
      </c>
      <c r="M39" s="2">
        <v>6738</v>
      </c>
      <c r="N39" s="2">
        <v>4011</v>
      </c>
      <c r="O39" s="2">
        <f t="shared" si="5"/>
        <v>1717.7777777777778</v>
      </c>
      <c r="P39" s="18">
        <f t="shared" si="6"/>
        <v>114.51851851851852</v>
      </c>
      <c r="Q39" s="18">
        <f t="shared" si="8"/>
        <v>101.04575163398692</v>
      </c>
      <c r="R39" s="5">
        <f t="shared" si="1"/>
        <v>0.28460543337645539</v>
      </c>
      <c r="S39" s="5">
        <f t="shared" si="2"/>
        <v>2.0116429495472186E-2</v>
      </c>
      <c r="T39" s="5">
        <f t="shared" si="3"/>
        <v>0.43583441138421736</v>
      </c>
      <c r="U39" s="5">
        <f t="shared" si="4"/>
        <v>0.2594437257438551</v>
      </c>
      <c r="V39" s="10"/>
      <c r="W39" s="11">
        <f t="shared" si="9"/>
        <v>1</v>
      </c>
    </row>
    <row r="40" spans="1:23" ht="15.75" customHeight="1" x14ac:dyDescent="0.25">
      <c r="A40" s="7">
        <v>206</v>
      </c>
      <c r="B40" s="9" t="s">
        <v>62</v>
      </c>
      <c r="C40" s="9" t="s">
        <v>17</v>
      </c>
      <c r="D40" s="2">
        <v>10</v>
      </c>
      <c r="E40" s="2">
        <v>8</v>
      </c>
      <c r="F40" s="2">
        <v>7733</v>
      </c>
      <c r="G40" s="2">
        <v>6523</v>
      </c>
      <c r="H40" s="2">
        <v>5766</v>
      </c>
      <c r="I40" s="2">
        <v>1967</v>
      </c>
      <c r="J40" s="2">
        <v>1562</v>
      </c>
      <c r="K40" s="2">
        <v>1050</v>
      </c>
      <c r="L40" s="2">
        <v>80</v>
      </c>
      <c r="M40" s="2">
        <v>3325</v>
      </c>
      <c r="N40" s="2">
        <v>1556</v>
      </c>
      <c r="O40" s="2">
        <f t="shared" si="5"/>
        <v>724.77777777777783</v>
      </c>
      <c r="P40" s="18">
        <f t="shared" si="6"/>
        <v>72.477777777777789</v>
      </c>
      <c r="Q40" s="18">
        <f t="shared" si="8"/>
        <v>90.597222222222229</v>
      </c>
      <c r="R40" s="5">
        <f t="shared" si="1"/>
        <v>0.23946037099494097</v>
      </c>
      <c r="S40" s="5">
        <f t="shared" si="2"/>
        <v>1.2264295569523225E-2</v>
      </c>
      <c r="T40" s="5">
        <f t="shared" si="3"/>
        <v>0.50973478460830901</v>
      </c>
      <c r="U40" s="5">
        <f t="shared" si="4"/>
        <v>0.23854054882722672</v>
      </c>
      <c r="V40" s="10"/>
      <c r="W40" s="11">
        <f t="shared" si="9"/>
        <v>1</v>
      </c>
    </row>
    <row r="41" spans="1:23" ht="15.75" customHeight="1" x14ac:dyDescent="0.25">
      <c r="A41" s="7">
        <v>207</v>
      </c>
      <c r="B41" s="9" t="s">
        <v>63</v>
      </c>
      <c r="C41" s="9" t="s">
        <v>17</v>
      </c>
      <c r="D41" s="2">
        <v>9</v>
      </c>
      <c r="E41" s="2">
        <v>8</v>
      </c>
      <c r="F41" s="2">
        <v>9353</v>
      </c>
      <c r="G41" s="2">
        <v>8315</v>
      </c>
      <c r="H41" s="2">
        <v>7087</v>
      </c>
      <c r="I41" s="2">
        <v>2266</v>
      </c>
      <c r="J41" s="2">
        <v>1052</v>
      </c>
      <c r="K41" s="2">
        <v>765</v>
      </c>
      <c r="L41" s="2">
        <v>20</v>
      </c>
      <c r="M41" s="2">
        <v>6250</v>
      </c>
      <c r="N41" s="2">
        <v>993</v>
      </c>
      <c r="O41" s="2">
        <f t="shared" si="5"/>
        <v>923.88888888888891</v>
      </c>
      <c r="P41" s="18">
        <f t="shared" si="6"/>
        <v>102.65432098765433</v>
      </c>
      <c r="Q41" s="18">
        <f t="shared" si="8"/>
        <v>115.48611111111111</v>
      </c>
      <c r="R41" s="5">
        <f t="shared" si="1"/>
        <v>0.1265183403487673</v>
      </c>
      <c r="S41" s="5">
        <f t="shared" si="2"/>
        <v>2.4052916416115455E-3</v>
      </c>
      <c r="T41" s="5">
        <f t="shared" si="3"/>
        <v>0.75165363800360796</v>
      </c>
      <c r="U41" s="5">
        <f t="shared" si="4"/>
        <v>0.11942273000601322</v>
      </c>
      <c r="V41" s="10"/>
      <c r="W41" s="11">
        <f t="shared" si="9"/>
        <v>1</v>
      </c>
    </row>
    <row r="42" spans="1:23" ht="15.75" customHeight="1" x14ac:dyDescent="0.25">
      <c r="A42" s="7">
        <v>208</v>
      </c>
      <c r="B42" s="9" t="s">
        <v>64</v>
      </c>
      <c r="C42" s="9" t="s">
        <v>17</v>
      </c>
      <c r="D42" s="2">
        <v>11</v>
      </c>
      <c r="E42" s="2">
        <v>9</v>
      </c>
      <c r="F42" s="2">
        <v>21273</v>
      </c>
      <c r="G42" s="2">
        <v>16777</v>
      </c>
      <c r="H42" s="2">
        <v>14519</v>
      </c>
      <c r="I42" s="2">
        <v>6754</v>
      </c>
      <c r="J42" s="2">
        <v>4627</v>
      </c>
      <c r="K42" s="2">
        <v>3608</v>
      </c>
      <c r="L42" s="2">
        <v>80</v>
      </c>
      <c r="M42" s="2">
        <v>9940</v>
      </c>
      <c r="N42" s="2">
        <v>2130</v>
      </c>
      <c r="O42" s="2">
        <f t="shared" si="5"/>
        <v>1864.1111111111111</v>
      </c>
      <c r="P42" s="18">
        <f t="shared" si="6"/>
        <v>169.46464646464645</v>
      </c>
      <c r="Q42" s="18">
        <f t="shared" si="8"/>
        <v>207.12345679012344</v>
      </c>
      <c r="R42" s="5">
        <f t="shared" si="1"/>
        <v>0.27579424211718423</v>
      </c>
      <c r="S42" s="5">
        <f t="shared" si="2"/>
        <v>4.7684329737140135E-3</v>
      </c>
      <c r="T42" s="5">
        <f t="shared" si="3"/>
        <v>0.59247779698396619</v>
      </c>
      <c r="U42" s="5">
        <f t="shared" si="4"/>
        <v>0.1269595279251356</v>
      </c>
      <c r="V42" s="10"/>
      <c r="W42" s="11">
        <f t="shared" si="9"/>
        <v>1</v>
      </c>
    </row>
    <row r="43" spans="1:23" ht="15.75" customHeight="1" x14ac:dyDescent="0.25">
      <c r="A43" s="7">
        <v>209</v>
      </c>
      <c r="B43" s="9" t="s">
        <v>65</v>
      </c>
      <c r="C43" s="9" t="s">
        <v>17</v>
      </c>
      <c r="D43" s="2">
        <v>9</v>
      </c>
      <c r="E43" s="2">
        <v>8</v>
      </c>
      <c r="F43" s="2">
        <v>10895</v>
      </c>
      <c r="G43" s="2">
        <v>9383</v>
      </c>
      <c r="H43" s="2">
        <v>8938</v>
      </c>
      <c r="I43" s="2">
        <v>1957</v>
      </c>
      <c r="J43" s="2">
        <v>1101</v>
      </c>
      <c r="K43" s="2">
        <v>833</v>
      </c>
      <c r="L43" s="2">
        <v>32</v>
      </c>
      <c r="M43" s="2">
        <v>7263</v>
      </c>
      <c r="N43" s="2">
        <v>987</v>
      </c>
      <c r="O43" s="2">
        <f t="shared" si="5"/>
        <v>1042.5555555555557</v>
      </c>
      <c r="P43" s="18">
        <f t="shared" si="6"/>
        <v>115.83950617283952</v>
      </c>
      <c r="Q43" s="18">
        <f t="shared" si="8"/>
        <v>130.31944444444446</v>
      </c>
      <c r="R43" s="5">
        <f t="shared" si="1"/>
        <v>0.1173398699776191</v>
      </c>
      <c r="S43" s="5">
        <f t="shared" si="2"/>
        <v>3.4104231056165404E-3</v>
      </c>
      <c r="T43" s="5">
        <f t="shared" si="3"/>
        <v>0.77405946925290414</v>
      </c>
      <c r="U43" s="5">
        <f t="shared" si="4"/>
        <v>0.10519023766386017</v>
      </c>
      <c r="V43" s="10"/>
      <c r="W43" s="11">
        <f t="shared" si="9"/>
        <v>0.99999999999999989</v>
      </c>
    </row>
    <row r="44" spans="1:23" ht="15.75" customHeight="1" x14ac:dyDescent="0.25">
      <c r="A44" s="7">
        <v>210</v>
      </c>
      <c r="B44" s="9" t="s">
        <v>66</v>
      </c>
      <c r="C44" s="9" t="s">
        <v>17</v>
      </c>
      <c r="D44" s="2">
        <v>10</v>
      </c>
      <c r="E44" s="2">
        <v>5</v>
      </c>
      <c r="F44" s="2">
        <v>9679</v>
      </c>
      <c r="G44" s="2">
        <v>8564</v>
      </c>
      <c r="H44" s="2">
        <v>7816</v>
      </c>
      <c r="I44" s="2">
        <v>1863</v>
      </c>
      <c r="J44" s="2">
        <v>2783</v>
      </c>
      <c r="K44" s="2">
        <v>1620</v>
      </c>
      <c r="L44" s="2">
        <v>68</v>
      </c>
      <c r="M44" s="2">
        <v>4056</v>
      </c>
      <c r="N44" s="2">
        <v>1657</v>
      </c>
      <c r="O44" s="2">
        <f t="shared" si="5"/>
        <v>951.55555555555554</v>
      </c>
      <c r="P44" s="18">
        <f t="shared" si="6"/>
        <v>95.155555555555551</v>
      </c>
      <c r="Q44" s="18">
        <f t="shared" si="8"/>
        <v>190.3111111111111</v>
      </c>
      <c r="R44" s="5">
        <f t="shared" si="1"/>
        <v>0.32496496964035498</v>
      </c>
      <c r="S44" s="5">
        <f t="shared" si="2"/>
        <v>7.9402148528724889E-3</v>
      </c>
      <c r="T44" s="5">
        <f t="shared" si="3"/>
        <v>0.47361046240074733</v>
      </c>
      <c r="U44" s="5">
        <f t="shared" si="4"/>
        <v>0.19348435310602521</v>
      </c>
      <c r="V44" s="10"/>
      <c r="W44" s="11">
        <f t="shared" si="9"/>
        <v>1</v>
      </c>
    </row>
    <row r="45" spans="1:23" ht="15.75" customHeight="1" x14ac:dyDescent="0.25">
      <c r="A45" s="7">
        <v>211</v>
      </c>
      <c r="B45" s="9" t="s">
        <v>67</v>
      </c>
      <c r="C45" s="9" t="s">
        <v>17</v>
      </c>
      <c r="D45" s="2">
        <v>10</v>
      </c>
      <c r="E45" s="2">
        <v>9</v>
      </c>
      <c r="F45" s="2">
        <v>16902</v>
      </c>
      <c r="G45" s="2">
        <v>15572</v>
      </c>
      <c r="H45" s="2">
        <v>11274</v>
      </c>
      <c r="I45" s="2">
        <v>5628</v>
      </c>
      <c r="J45" s="2">
        <v>3595</v>
      </c>
      <c r="K45" s="2">
        <v>1649</v>
      </c>
      <c r="L45" s="2">
        <v>233</v>
      </c>
      <c r="M45" s="2">
        <v>7678</v>
      </c>
      <c r="N45" s="2">
        <v>4066</v>
      </c>
      <c r="O45" s="2">
        <f t="shared" si="5"/>
        <v>1730.2222222222222</v>
      </c>
      <c r="P45" s="18">
        <f t="shared" si="6"/>
        <v>173.02222222222221</v>
      </c>
      <c r="Q45" s="18">
        <f t="shared" si="8"/>
        <v>192.24691358024691</v>
      </c>
      <c r="R45" s="5">
        <f t="shared" si="1"/>
        <v>0.23086308759311586</v>
      </c>
      <c r="S45" s="5">
        <f t="shared" si="2"/>
        <v>1.4962753660416132E-2</v>
      </c>
      <c r="T45" s="5">
        <f t="shared" si="3"/>
        <v>0.49306447469817621</v>
      </c>
      <c r="U45" s="5">
        <f t="shared" si="4"/>
        <v>0.26110968404829182</v>
      </c>
      <c r="V45" s="10"/>
      <c r="W45" s="11">
        <f t="shared" si="9"/>
        <v>1</v>
      </c>
    </row>
    <row r="46" spans="1:23" ht="15.75" customHeight="1" x14ac:dyDescent="0.25">
      <c r="A46" s="7">
        <v>212</v>
      </c>
      <c r="B46" s="9" t="s">
        <v>68</v>
      </c>
      <c r="C46" s="9" t="s">
        <v>17</v>
      </c>
      <c r="D46" s="2">
        <v>14</v>
      </c>
      <c r="E46" s="2">
        <v>17</v>
      </c>
      <c r="F46" s="2">
        <v>15207</v>
      </c>
      <c r="G46" s="2">
        <v>13456</v>
      </c>
      <c r="H46" s="2">
        <v>11589</v>
      </c>
      <c r="I46" s="2">
        <v>3618</v>
      </c>
      <c r="J46" s="2">
        <v>2435</v>
      </c>
      <c r="K46" s="2">
        <v>1225</v>
      </c>
      <c r="L46" s="2">
        <v>55</v>
      </c>
      <c r="M46" s="2">
        <v>8709</v>
      </c>
      <c r="N46" s="2">
        <v>2257</v>
      </c>
      <c r="O46" s="2">
        <f t="shared" si="5"/>
        <v>1495.1111111111111</v>
      </c>
      <c r="P46" s="18">
        <f t="shared" si="6"/>
        <v>106.7936507936508</v>
      </c>
      <c r="Q46" s="18">
        <f t="shared" si="8"/>
        <v>87.947712418300654</v>
      </c>
      <c r="R46" s="5">
        <f t="shared" si="1"/>
        <v>0.18096016646848989</v>
      </c>
      <c r="S46" s="5">
        <f t="shared" si="2"/>
        <v>4.087395957193817E-3</v>
      </c>
      <c r="T46" s="5">
        <f t="shared" si="3"/>
        <v>0.64722057074910821</v>
      </c>
      <c r="U46" s="5">
        <f t="shared" si="4"/>
        <v>0.16773186682520808</v>
      </c>
      <c r="V46" s="10"/>
      <c r="W46" s="11">
        <f t="shared" si="9"/>
        <v>1</v>
      </c>
    </row>
    <row r="47" spans="1:23" ht="15.75" customHeight="1" x14ac:dyDescent="0.25">
      <c r="A47" s="7">
        <v>213</v>
      </c>
      <c r="B47" s="9" t="s">
        <v>69</v>
      </c>
      <c r="C47" s="9" t="s">
        <v>17</v>
      </c>
      <c r="D47" s="2">
        <v>7</v>
      </c>
      <c r="E47" s="2">
        <v>5</v>
      </c>
      <c r="F47" s="2">
        <v>6674</v>
      </c>
      <c r="G47" s="2">
        <v>5524</v>
      </c>
      <c r="H47" s="2">
        <v>5725</v>
      </c>
      <c r="I47" s="2">
        <v>949</v>
      </c>
      <c r="J47" s="2">
        <v>794</v>
      </c>
      <c r="K47" s="2">
        <v>485</v>
      </c>
      <c r="L47" s="2">
        <v>31</v>
      </c>
      <c r="M47" s="2">
        <v>3634</v>
      </c>
      <c r="N47" s="2">
        <v>1065</v>
      </c>
      <c r="O47" s="2">
        <f t="shared" si="5"/>
        <v>613.77777777777783</v>
      </c>
      <c r="P47" s="18">
        <f t="shared" si="6"/>
        <v>87.682539682539684</v>
      </c>
      <c r="Q47" s="18">
        <f t="shared" si="8"/>
        <v>122.75555555555556</v>
      </c>
      <c r="R47" s="5">
        <f t="shared" si="1"/>
        <v>0.14373642288196958</v>
      </c>
      <c r="S47" s="5">
        <f t="shared" si="2"/>
        <v>5.6118754525706013E-3</v>
      </c>
      <c r="T47" s="5">
        <f t="shared" si="3"/>
        <v>0.65785662563359881</v>
      </c>
      <c r="U47" s="5">
        <f t="shared" si="4"/>
        <v>0.19279507603186097</v>
      </c>
      <c r="V47" s="10"/>
      <c r="W47" s="11">
        <f t="shared" si="9"/>
        <v>1</v>
      </c>
    </row>
    <row r="48" spans="1:23" ht="15.75" customHeight="1" x14ac:dyDescent="0.25">
      <c r="A48" s="7">
        <v>214</v>
      </c>
      <c r="B48" s="9" t="s">
        <v>70</v>
      </c>
      <c r="C48" s="9" t="s">
        <v>17</v>
      </c>
      <c r="D48" s="2">
        <v>13</v>
      </c>
      <c r="E48" s="2">
        <v>9</v>
      </c>
      <c r="F48" s="2">
        <v>14028</v>
      </c>
      <c r="G48" s="2">
        <v>10903</v>
      </c>
      <c r="H48" s="2">
        <v>9965</v>
      </c>
      <c r="I48" s="2">
        <v>4063</v>
      </c>
      <c r="J48" s="2">
        <v>1564</v>
      </c>
      <c r="K48" s="2">
        <v>891</v>
      </c>
      <c r="L48" s="2">
        <v>55</v>
      </c>
      <c r="M48" s="2">
        <v>6866</v>
      </c>
      <c r="N48" s="2">
        <v>2418</v>
      </c>
      <c r="O48" s="2">
        <f t="shared" si="5"/>
        <v>1211.4444444444443</v>
      </c>
      <c r="P48" s="18">
        <f t="shared" si="6"/>
        <v>93.18803418803418</v>
      </c>
      <c r="Q48" s="18">
        <f t="shared" si="8"/>
        <v>134.60493827160494</v>
      </c>
      <c r="R48" s="5">
        <f t="shared" si="1"/>
        <v>0.14344675777308999</v>
      </c>
      <c r="S48" s="5">
        <f t="shared" si="2"/>
        <v>5.0444831697697883E-3</v>
      </c>
      <c r="T48" s="5">
        <f t="shared" si="3"/>
        <v>0.62973493533889757</v>
      </c>
      <c r="U48" s="5">
        <f t="shared" si="4"/>
        <v>0.2217738237182427</v>
      </c>
      <c r="V48" s="10"/>
      <c r="W48" s="11">
        <f t="shared" si="9"/>
        <v>1</v>
      </c>
    </row>
    <row r="49" spans="1:23" ht="15.75" customHeight="1" x14ac:dyDescent="0.25">
      <c r="A49" s="7">
        <v>215</v>
      </c>
      <c r="B49" s="9" t="s">
        <v>71</v>
      </c>
      <c r="C49" s="9" t="s">
        <v>17</v>
      </c>
      <c r="D49" s="2">
        <v>10</v>
      </c>
      <c r="E49" s="2">
        <v>8</v>
      </c>
      <c r="F49" s="2">
        <v>11804</v>
      </c>
      <c r="G49" s="2">
        <v>9619</v>
      </c>
      <c r="H49" s="2">
        <v>9061</v>
      </c>
      <c r="I49" s="2">
        <v>2743</v>
      </c>
      <c r="J49" s="2">
        <v>1334</v>
      </c>
      <c r="K49" s="2">
        <v>828</v>
      </c>
      <c r="L49" s="2">
        <v>677</v>
      </c>
      <c r="M49" s="2">
        <v>5181</v>
      </c>
      <c r="N49" s="2">
        <v>2427</v>
      </c>
      <c r="O49" s="2">
        <f t="shared" si="5"/>
        <v>1068.7777777777778</v>
      </c>
      <c r="P49" s="18">
        <f t="shared" si="6"/>
        <v>106.87777777777778</v>
      </c>
      <c r="Q49" s="18">
        <f t="shared" si="8"/>
        <v>133.59722222222223</v>
      </c>
      <c r="R49" s="5">
        <f t="shared" si="1"/>
        <v>0.13868385487056867</v>
      </c>
      <c r="S49" s="5">
        <f t="shared" si="2"/>
        <v>7.0381536542260106E-2</v>
      </c>
      <c r="T49" s="5">
        <f t="shared" si="3"/>
        <v>0.53862147832415008</v>
      </c>
      <c r="U49" s="5">
        <f t="shared" si="4"/>
        <v>0.2523131302630211</v>
      </c>
      <c r="V49" s="10"/>
      <c r="W49" s="11">
        <f t="shared" si="9"/>
        <v>1</v>
      </c>
    </row>
    <row r="50" spans="1:23" ht="15.75" customHeight="1" x14ac:dyDescent="0.25">
      <c r="A50" s="7">
        <v>216</v>
      </c>
      <c r="B50" s="9" t="s">
        <v>40</v>
      </c>
      <c r="C50" s="9" t="s">
        <v>17</v>
      </c>
      <c r="D50" s="2">
        <v>11</v>
      </c>
      <c r="E50" s="2">
        <v>7</v>
      </c>
      <c r="F50" s="2">
        <v>12243</v>
      </c>
      <c r="G50" s="2">
        <v>9960</v>
      </c>
      <c r="H50" s="2">
        <v>8516</v>
      </c>
      <c r="I50" s="2">
        <v>3727</v>
      </c>
      <c r="J50" s="2">
        <v>2901</v>
      </c>
      <c r="K50" s="2">
        <v>2425</v>
      </c>
      <c r="L50" s="2">
        <v>39</v>
      </c>
      <c r="M50" s="2">
        <v>4975</v>
      </c>
      <c r="N50" s="2">
        <v>2045</v>
      </c>
      <c r="O50" s="2">
        <f t="shared" si="5"/>
        <v>1106.6666666666667</v>
      </c>
      <c r="P50" s="18">
        <f t="shared" si="6"/>
        <v>100.60606060606061</v>
      </c>
      <c r="Q50" s="18">
        <f t="shared" si="8"/>
        <v>158.0952380952381</v>
      </c>
      <c r="R50" s="5">
        <f t="shared" si="1"/>
        <v>0.29126506024096388</v>
      </c>
      <c r="S50" s="5">
        <f t="shared" si="2"/>
        <v>3.9156626506024099E-3</v>
      </c>
      <c r="T50" s="5">
        <f t="shared" si="3"/>
        <v>0.49949799196787148</v>
      </c>
      <c r="U50" s="5">
        <f t="shared" si="4"/>
        <v>0.20532128514056225</v>
      </c>
      <c r="V50" s="10"/>
      <c r="W50" s="11">
        <f t="shared" si="9"/>
        <v>1</v>
      </c>
    </row>
  </sheetData>
  <mergeCells count="13">
    <mergeCell ref="F15:U15"/>
    <mergeCell ref="F23:U23"/>
    <mergeCell ref="A2:A3"/>
    <mergeCell ref="F2:G2"/>
    <mergeCell ref="H2:H3"/>
    <mergeCell ref="O2:O3"/>
    <mergeCell ref="R2:U2"/>
    <mergeCell ref="B2:B3"/>
    <mergeCell ref="J3:N3"/>
    <mergeCell ref="D2:E2"/>
    <mergeCell ref="I2:I3"/>
    <mergeCell ref="Q2:Q3"/>
    <mergeCell ref="P2:P3"/>
  </mergeCells>
  <phoneticPr fontId="0" type="noConversion"/>
  <pageMargins left="0.19685039370078741" right="0" top="1.1811023622047245" bottom="0.39370078740157483" header="0.78740157480314965" footer="0.39370078740157483"/>
  <pageSetup paperSize="9" scale="55" orientation="landscape" r:id="rId1"/>
  <colBreaks count="1" manualBreakCount="1">
    <brk id="2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Статистика</vt:lpstr>
      <vt:lpstr>Лист4</vt:lpstr>
      <vt:lpstr>Статистика!Область_печати</vt:lpstr>
      <vt:lpstr>Суди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Кудрицька Тетяна Юріївна</dc:creator>
  <cp:lastModifiedBy>Користувач Windows</cp:lastModifiedBy>
  <cp:lastPrinted>2025-05-20T08:31:38Z</cp:lastPrinted>
  <dcterms:created xsi:type="dcterms:W3CDTF">2017-10-27T15:50:09Z</dcterms:created>
  <dcterms:modified xsi:type="dcterms:W3CDTF">2025-11-04T11:30:32Z</dcterms:modified>
</cp:coreProperties>
</file>