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0470" windowHeight="2670"/>
  </bookViews>
  <sheets>
    <sheet name="Лист1" sheetId="2" r:id="rId1"/>
    <sheet name="Лист2 " sheetId="3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6" i="3" l="1"/>
  <c r="E36" i="3"/>
  <c r="D36" i="3"/>
  <c r="C36" i="3"/>
  <c r="Z54" i="2" l="1"/>
  <c r="Y54" i="2"/>
  <c r="V54" i="2"/>
  <c r="U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X39" i="2" l="1"/>
  <c r="X54" i="2" s="1"/>
  <c r="W39" i="2"/>
  <c r="W54" i="2" s="1"/>
  <c r="T39" i="2"/>
  <c r="S39" i="2"/>
  <c r="T28" i="2" l="1"/>
  <c r="T54" i="2" s="1"/>
  <c r="S28" i="2"/>
  <c r="S54" i="2" s="1"/>
</calcChain>
</file>

<file path=xl/sharedStrings.xml><?xml version="1.0" encoding="utf-8"?>
<sst xmlns="http://schemas.openxmlformats.org/spreadsheetml/2006/main" count="211" uniqueCount="74">
  <si>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</si>
  <si>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</si>
  <si>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</si>
  <si>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</si>
  <si>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</si>
  <si>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</si>
  <si>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</si>
  <si>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</si>
  <si>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</si>
  <si>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</si>
  <si>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</si>
  <si>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</t>
  </si>
  <si>
    <t>Разом</t>
  </si>
  <si>
    <t>I-II-2</t>
  </si>
  <si>
    <t>I0-VII-2</t>
  </si>
  <si>
    <t>4-V-2</t>
  </si>
  <si>
    <t>4-VII-2</t>
  </si>
  <si>
    <t>24-V-2</t>
  </si>
  <si>
    <t>24-VII-2</t>
  </si>
  <si>
    <t>19-V-2</t>
  </si>
  <si>
    <t>19-VII-2</t>
  </si>
  <si>
    <t>9-VI-2</t>
  </si>
  <si>
    <t>9-VII-2</t>
  </si>
  <si>
    <t>Нараховано</t>
  </si>
  <si>
    <t>Виплачено</t>
  </si>
  <si>
    <t>I0-V-2</t>
  </si>
  <si>
    <t>4-VI-2</t>
  </si>
  <si>
    <t>Класифікаційний код посади</t>
  </si>
  <si>
    <t>9-IV-2</t>
  </si>
  <si>
    <t>класифікація не проводилась</t>
  </si>
  <si>
    <t xml:space="preserve">Заступник директора департаменту </t>
  </si>
  <si>
    <t xml:space="preserve">Заступник директора департаменту-начальник управління </t>
  </si>
  <si>
    <t xml:space="preserve">Начальник відділу підготовки конкурсних процедур та договорів </t>
  </si>
  <si>
    <t xml:space="preserve">Головний спеціаліст  відділу підготовки конкурсних процедур та договорів </t>
  </si>
  <si>
    <t xml:space="preserve">Провідний інспектор  відділу підготовки конкурсних процедур та договорів </t>
  </si>
  <si>
    <t xml:space="preserve">Головний спеціаліст відділу фінансово-господарського забезпечення та бухгалтерського обліку </t>
  </si>
  <si>
    <t xml:space="preserve">Завідувач сектору управління персоналом </t>
  </si>
  <si>
    <t xml:space="preserve">Головний спеціаліст сектору управління персоналом </t>
  </si>
  <si>
    <t xml:space="preserve">Головний спеціаліст відділу дорожнього господарства та технічного нагляду управління транспортної інфраструктури та дорожнього господарства </t>
  </si>
  <si>
    <t xml:space="preserve">Начальник відділу транспорту управління транспортної інфраструктури та дорожнього господарства </t>
  </si>
  <si>
    <t xml:space="preserve">Головний спеціаліст відділу транспорту управління транспортної інфраструктури та дорожнього господарства </t>
  </si>
  <si>
    <r>
      <t>Головний спеціаліст відділу транспорту управління транспортної інфраструктури та дорожнього господарства</t>
    </r>
    <r>
      <rPr>
        <sz val="12"/>
        <color indexed="10"/>
        <rFont val="Times New Roman"/>
        <family val="1"/>
        <charset val="204"/>
      </rPr>
      <t xml:space="preserve"> </t>
    </r>
  </si>
  <si>
    <t xml:space="preserve">Посада та назва структурного підрозділу </t>
  </si>
  <si>
    <t>Сума нарахованої заробітної плати</t>
  </si>
  <si>
    <t>Олег ЖЕРЕБНИЙ</t>
  </si>
  <si>
    <t xml:space="preserve">Виконувач обов'язків директора департаменту </t>
  </si>
  <si>
    <t>Сума виплаченої заробітної плати</t>
  </si>
  <si>
    <t xml:space="preserve">Начальник відділу фінансово-господарського забезпечення та бухгалтерського обліку-головний бухгалтер </t>
  </si>
  <si>
    <t xml:space="preserve">Головний спеціаліст сектору юридично-правового забезпечення </t>
  </si>
  <si>
    <t xml:space="preserve">Начальник відділу аналізу і планування управління капітального будівництва </t>
  </si>
  <si>
    <t xml:space="preserve">Провідний інспектор відділу аналізу і планування управління капітального будівництва </t>
  </si>
  <si>
    <t xml:space="preserve">Завідувач сектору юридично-правового забезпечення </t>
  </si>
  <si>
    <t xml:space="preserve">Начальник відділу технічного нагляду за будівництвом управління капітального будівництва </t>
  </si>
  <si>
    <t xml:space="preserve">Головний спеціаліст відділу технічного нагляду за будівництвом управління капітального будівництва </t>
  </si>
  <si>
    <t xml:space="preserve">Провідний інспектор відділу технічного нагляду за будівництвом управління капітального будівництва </t>
  </si>
  <si>
    <r>
      <t>Провідний інспектор відділу транспорту управління транспортної інфраструктури та дорожнього господарства</t>
    </r>
    <r>
      <rPr>
        <sz val="12"/>
        <color indexed="10"/>
        <rFont val="Times New Roman"/>
        <family val="1"/>
        <charset val="204"/>
      </rPr>
      <t xml:space="preserve"> </t>
    </r>
  </si>
  <si>
    <t>вик. Тітарчук Любов</t>
  </si>
  <si>
    <t xml:space="preserve">Заступник начальника управління-начальник відділу дорожнього господарства та технічного нагляду управління транспортної інфраструктури та дорожнього господарства </t>
  </si>
  <si>
    <t xml:space="preserve">Провідний інспектор відділу дорожнього господарства та технічного нагляду управління транспортної інфраструктури та дорожнього господарства </t>
  </si>
  <si>
    <t>Заступник директора департаменту-начальник управління</t>
  </si>
  <si>
    <t>Начальник відділу підготовки конкурсних процедур та договорів</t>
  </si>
  <si>
    <t xml:space="preserve">Начальник відділу фінансово-господарського забезпечення </t>
  </si>
  <si>
    <t>Водій автртранспортного засобу відділу фінансово-господарського забезпечення</t>
  </si>
  <si>
    <t xml:space="preserve">Провідний інспектор відділу фінансово-господарського забезпечення </t>
  </si>
  <si>
    <t>Головний спеціаліст відділу аналізу і планування управління капітального будівництва</t>
  </si>
  <si>
    <t xml:space="preserve">Головний спеціаліст відділу аналізу і планування управління капітального будівництва </t>
  </si>
  <si>
    <t xml:space="preserve">Начальник відділу контролю та безпеки дорожнього руху управління дорожнього господарства </t>
  </si>
  <si>
    <t xml:space="preserve">Головний спеціаліст відділу контролю та безпеки дорожнього руху управління дорожнього господарства </t>
  </si>
  <si>
    <r>
      <t>Провідний інспектор відділу експлуатаційного утримання та технічного нагляду автомобільних доріг управління дорожнього господарства</t>
    </r>
    <r>
      <rPr>
        <sz val="12"/>
        <color rgb="FF00B050"/>
        <rFont val="Times New Roman"/>
        <family val="1"/>
        <charset val="204"/>
      </rPr>
      <t xml:space="preserve"> </t>
    </r>
  </si>
  <si>
    <r>
      <t>Провідний інспектор відділу експлуатаційного утримання та технічного нагляду автомобільних доріг управління дорожнього господарства</t>
    </r>
    <r>
      <rPr>
        <sz val="12"/>
        <color rgb="FFFF0000"/>
        <rFont val="Times New Roman"/>
        <family val="1"/>
        <charset val="204"/>
      </rPr>
      <t xml:space="preserve"> </t>
    </r>
  </si>
  <si>
    <t xml:space="preserve">Директор департаменту </t>
  </si>
  <si>
    <t xml:space="preserve">Інформація щодо нарахованої та виплаченої заробітної плати працівникам департаменту розвитку інфраструктури Тернопільської обласної військової адміністрації за 2025 рік </t>
  </si>
  <si>
    <t xml:space="preserve">Головний спеціаліст відділу експлуатаційного утримання та технічного нагляду автомобільних доріг управління дорожнього господарства </t>
  </si>
  <si>
    <t>Інформація про нараховану та виплачену заробітну плату працівникам департаменту розвитку інфраструктури Тернопільської  обласної військової адміністрації за січень - лютий 2026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</si>
</sst>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rgb="FF00B05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2" fontId="3" fillId="0" borderId="1" xfId="0" applyNumberFormat="1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left" wrapText="1"/>
      <protection locked="0"/>
    </xf>
    <xf numFmtId="2" fontId="0" fillId="0" borderId="0" xfId="0" applyNumberFormat="1"/>
    <xf numFmtId="0" fontId="3" fillId="0" borderId="4" xfId="0" applyFont="1" applyFill="1" applyBorder="1" applyAlignment="1" applyProtection="1">
      <alignment horizontal="left" wrapText="1"/>
      <protection locked="0"/>
    </xf>
    <xf numFmtId="0" fontId="3" fillId="0" borderId="1" xfId="0" applyFont="1" applyFill="1" applyBorder="1" applyAlignment="1" applyProtection="1">
      <alignment horizontal="left" wrapText="1"/>
      <protection locked="0"/>
    </xf>
    <xf numFmtId="0" fontId="3" fillId="3" borderId="1" xfId="0" applyFont="1" applyFill="1" applyBorder="1" applyAlignment="1" applyProtection="1">
      <alignment horizontal="left" wrapText="1"/>
      <protection locked="0"/>
    </xf>
    <xf numFmtId="2" fontId="1" fillId="2" borderId="1" xfId="0" applyNumberFormat="1" applyFont="1" applyFill="1" applyBorder="1"/>
    <xf numFmtId="2" fontId="1" fillId="0" borderId="1" xfId="0" applyNumberFormat="1" applyFont="1" applyBorder="1"/>
    <xf numFmtId="0" fontId="2" fillId="0" borderId="0" xfId="0" applyFont="1"/>
    <xf numFmtId="2" fontId="2" fillId="0" borderId="1" xfId="0" applyNumberFormat="1" applyFont="1" applyBorder="1"/>
    <xf numFmtId="2" fontId="2" fillId="2" borderId="1" xfId="0" applyNumberFormat="1" applyFont="1" applyFill="1" applyBorder="1"/>
    <xf numFmtId="2" fontId="2" fillId="0" borderId="0" xfId="0" applyNumberFormat="1" applyFont="1"/>
    <xf numFmtId="0" fontId="5" fillId="0" borderId="1" xfId="0" applyFont="1" applyBorder="1" applyAlignment="1">
      <alignment wrapText="1"/>
    </xf>
    <xf numFmtId="0" fontId="5" fillId="2" borderId="1" xfId="0" applyFont="1" applyFill="1" applyBorder="1" applyAlignment="1">
      <alignment wrapText="1"/>
    </xf>
    <xf numFmtId="3" fontId="3" fillId="0" borderId="2" xfId="0" applyNumberFormat="1" applyFont="1" applyBorder="1" applyAlignment="1" applyProtection="1">
      <alignment horizontal="center" wrapText="1"/>
      <protection locked="0"/>
    </xf>
    <xf numFmtId="0" fontId="9" fillId="0" borderId="1" xfId="0" applyFont="1" applyBorder="1"/>
    <xf numFmtId="0" fontId="9" fillId="2" borderId="1" xfId="0" applyFont="1" applyFill="1" applyBorder="1"/>
    <xf numFmtId="0" fontId="9" fillId="0" borderId="3" xfId="0" applyFont="1" applyBorder="1"/>
    <xf numFmtId="0" fontId="9" fillId="0" borderId="1" xfId="0" applyFont="1" applyBorder="1" applyAlignment="1">
      <alignment horizontal="center"/>
    </xf>
    <xf numFmtId="2" fontId="9" fillId="2" borderId="1" xfId="0" applyNumberFormat="1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2" fontId="9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2" fontId="10" fillId="2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2" fontId="10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9" fillId="0" borderId="0" xfId="0" applyFont="1"/>
    <xf numFmtId="2" fontId="9" fillId="0" borderId="0" xfId="0" applyNumberFormat="1" applyFont="1" applyFill="1" applyBorder="1"/>
    <xf numFmtId="2" fontId="9" fillId="0" borderId="0" xfId="0" applyNumberFormat="1" applyFont="1"/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9" fillId="0" borderId="0" xfId="0" applyFont="1" applyAlignment="1">
      <alignment horizontal="center" wrapText="1"/>
    </xf>
    <xf numFmtId="0" fontId="8" fillId="0" borderId="0" xfId="0" applyFont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0" fontId="9" fillId="2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0" xfId="0" applyAlignment="1">
      <alignment horizont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8"/>
  <sheetViews>
    <sheetView tabSelected="1" view="pageBreakPreview" topLeftCell="E1" zoomScale="60" zoomScaleNormal="100" workbookViewId="0">
      <selection activeCell="J59" sqref="J59"/>
    </sheetView>
  </sheetViews>
  <sheetFormatPr defaultRowHeight="15" x14ac:dyDescent="0.25"/>
  <cols>
    <col min="1" max="1" width="37.85546875" customWidth="1"/>
    <col min="2" max="2" width="18.42578125" customWidth="1"/>
    <col min="3" max="3" width="12.140625" customWidth="1"/>
    <col min="4" max="4" width="14.28515625" customWidth="1"/>
    <col min="5" max="5" width="13.28515625" customWidth="1"/>
    <col min="6" max="6" width="12.85546875" customWidth="1"/>
    <col min="7" max="8" width="12" customWidth="1"/>
    <col min="9" max="9" width="12.42578125" customWidth="1"/>
    <col min="10" max="10" width="15.28515625" customWidth="1"/>
    <col min="11" max="11" width="14.5703125" customWidth="1"/>
    <col min="12" max="13" width="13.85546875" customWidth="1"/>
    <col min="14" max="14" width="14.28515625" customWidth="1"/>
    <col min="15" max="15" width="14.5703125" customWidth="1"/>
    <col min="16" max="16" width="14" customWidth="1"/>
    <col min="17" max="17" width="14.140625" customWidth="1"/>
    <col min="18" max="18" width="15" customWidth="1"/>
    <col min="19" max="19" width="14.28515625" customWidth="1"/>
    <col min="20" max="20" width="15.140625" customWidth="1"/>
    <col min="21" max="21" width="14.28515625" customWidth="1"/>
    <col min="22" max="22" width="14" customWidth="1"/>
    <col min="23" max="23" width="14.42578125" customWidth="1"/>
    <col min="24" max="25" width="14.28515625" customWidth="1"/>
    <col min="26" max="26" width="13.42578125" customWidth="1"/>
  </cols>
  <sheetData>
    <row r="1" spans="1:27" x14ac:dyDescent="0.25">
      <c r="A1" s="34" t="s">
        <v>71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</row>
    <row r="2" spans="1:27" x14ac:dyDescent="0.25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</row>
    <row r="3" spans="1:27" x14ac:dyDescent="0.25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</row>
    <row r="4" spans="1:27" ht="21" customHeight="1" x14ac:dyDescent="0.25">
      <c r="A4" s="36" t="s">
        <v>42</v>
      </c>
      <c r="B4" s="38" t="s">
        <v>27</v>
      </c>
      <c r="C4" s="40" t="s">
        <v>0</v>
      </c>
      <c r="D4" s="40"/>
      <c r="E4" s="40" t="s">
        <v>1</v>
      </c>
      <c r="F4" s="40"/>
      <c r="G4" s="40" t="s">
        <v>2</v>
      </c>
      <c r="H4" s="40"/>
      <c r="I4" s="40" t="s">
        <v>3</v>
      </c>
      <c r="J4" s="40"/>
      <c r="K4" s="40" t="s">
        <v>4</v>
      </c>
      <c r="L4" s="40"/>
      <c r="M4" s="40" t="s">
        <v>5</v>
      </c>
      <c r="N4" s="40"/>
      <c r="O4" s="40" t="s">
        <v>6</v>
      </c>
      <c r="P4" s="40"/>
      <c r="Q4" s="40" t="s">
        <v>7</v>
      </c>
      <c r="R4" s="40"/>
      <c r="S4" s="40" t="s">
        <v>8</v>
      </c>
      <c r="T4" s="40"/>
      <c r="U4" s="40" t="s">
        <v>9</v>
      </c>
      <c r="V4" s="40"/>
      <c r="W4" s="40" t="s">
        <v>10</v>
      </c>
      <c r="X4" s="40"/>
      <c r="Y4" s="40" t="s">
        <v>11</v>
      </c>
      <c r="Z4" s="40"/>
    </row>
    <row r="5" spans="1:27" ht="27" customHeight="1" x14ac:dyDescent="0.25">
      <c r="A5" s="37"/>
      <c r="B5" s="39"/>
      <c r="C5" s="16" t="s">
        <v>23</v>
      </c>
      <c r="D5" s="17" t="s">
        <v>24</v>
      </c>
      <c r="E5" s="16" t="s">
        <v>23</v>
      </c>
      <c r="F5" s="17" t="s">
        <v>24</v>
      </c>
      <c r="G5" s="16" t="s">
        <v>23</v>
      </c>
      <c r="H5" s="17" t="s">
        <v>24</v>
      </c>
      <c r="I5" s="16" t="s">
        <v>23</v>
      </c>
      <c r="J5" s="17" t="s">
        <v>24</v>
      </c>
      <c r="K5" s="16" t="s">
        <v>23</v>
      </c>
      <c r="L5" s="17" t="s">
        <v>24</v>
      </c>
      <c r="M5" s="16" t="s">
        <v>23</v>
      </c>
      <c r="N5" s="17" t="s">
        <v>24</v>
      </c>
      <c r="O5" s="16" t="s">
        <v>23</v>
      </c>
      <c r="P5" s="17" t="s">
        <v>24</v>
      </c>
      <c r="Q5" s="16" t="s">
        <v>23</v>
      </c>
      <c r="R5" s="17" t="s">
        <v>24</v>
      </c>
      <c r="S5" s="16" t="s">
        <v>23</v>
      </c>
      <c r="T5" s="17" t="s">
        <v>24</v>
      </c>
      <c r="U5" s="16" t="s">
        <v>23</v>
      </c>
      <c r="V5" s="17" t="s">
        <v>24</v>
      </c>
      <c r="W5" s="16" t="s">
        <v>23</v>
      </c>
      <c r="X5" s="17" t="s">
        <v>24</v>
      </c>
      <c r="Y5" s="16" t="s">
        <v>23</v>
      </c>
      <c r="Z5" s="17" t="s">
        <v>24</v>
      </c>
    </row>
    <row r="6" spans="1:27" ht="26.25" customHeight="1" x14ac:dyDescent="0.25">
      <c r="A6" s="18" t="s">
        <v>70</v>
      </c>
      <c r="B6" s="15" t="s">
        <v>13</v>
      </c>
      <c r="C6" s="19">
        <v>60252.24</v>
      </c>
      <c r="D6" s="20">
        <v>46394.22</v>
      </c>
      <c r="E6" s="19">
        <v>58242.36</v>
      </c>
      <c r="F6" s="20">
        <v>44846.61</v>
      </c>
      <c r="G6" s="19">
        <v>59251.08</v>
      </c>
      <c r="H6" s="21">
        <v>45623.33</v>
      </c>
      <c r="I6" s="19">
        <v>66597.100000000006</v>
      </c>
      <c r="J6" s="21">
        <v>51279.76</v>
      </c>
      <c r="K6" s="19">
        <v>55702.62</v>
      </c>
      <c r="L6" s="21">
        <v>42891.01</v>
      </c>
      <c r="M6" s="19">
        <v>327054.81</v>
      </c>
      <c r="N6" s="21">
        <v>251832.2</v>
      </c>
      <c r="O6" s="19"/>
      <c r="P6" s="21"/>
      <c r="Q6" s="19"/>
      <c r="R6" s="21"/>
      <c r="S6" s="19"/>
      <c r="T6" s="21"/>
      <c r="U6" s="19"/>
      <c r="V6" s="21"/>
      <c r="W6" s="19"/>
      <c r="X6" s="21"/>
      <c r="Y6" s="19"/>
      <c r="Z6" s="21"/>
    </row>
    <row r="7" spans="1:27" ht="43.5" customHeight="1" x14ac:dyDescent="0.25">
      <c r="A7" s="1" t="s">
        <v>30</v>
      </c>
      <c r="B7" s="15" t="s">
        <v>13</v>
      </c>
      <c r="C7" s="22">
        <v>61093</v>
      </c>
      <c r="D7" s="20">
        <v>47041.61</v>
      </c>
      <c r="E7" s="22">
        <v>61093</v>
      </c>
      <c r="F7" s="20">
        <v>47041.61</v>
      </c>
      <c r="G7" s="22">
        <v>61093</v>
      </c>
      <c r="H7" s="20">
        <v>47041.61</v>
      </c>
      <c r="I7" s="22">
        <v>61093</v>
      </c>
      <c r="J7" s="20">
        <v>47041.61</v>
      </c>
      <c r="K7" s="22">
        <v>55732.46</v>
      </c>
      <c r="L7" s="20">
        <v>42913.99</v>
      </c>
      <c r="M7" s="22">
        <v>245509.87</v>
      </c>
      <c r="N7" s="20">
        <v>189042.59</v>
      </c>
      <c r="O7" s="22">
        <v>53728</v>
      </c>
      <c r="P7" s="20">
        <v>41370.559999999998</v>
      </c>
      <c r="Q7" s="22">
        <v>57235.14</v>
      </c>
      <c r="R7" s="20">
        <v>44071.05</v>
      </c>
      <c r="S7" s="22">
        <v>57410.5</v>
      </c>
      <c r="T7" s="20">
        <v>44206.080000000002</v>
      </c>
      <c r="U7" s="22">
        <v>57410.5</v>
      </c>
      <c r="V7" s="20">
        <v>44206.080000000002</v>
      </c>
      <c r="W7" s="22">
        <v>57410.5</v>
      </c>
      <c r="X7" s="20">
        <v>44206.080000000002</v>
      </c>
      <c r="Y7" s="22">
        <v>68458</v>
      </c>
      <c r="Z7" s="20">
        <v>52712.66</v>
      </c>
      <c r="AA7" s="3"/>
    </row>
    <row r="8" spans="1:27" ht="49.5" customHeight="1" x14ac:dyDescent="0.25">
      <c r="A8" s="1" t="s">
        <v>31</v>
      </c>
      <c r="B8" s="15" t="s">
        <v>13</v>
      </c>
      <c r="C8" s="22">
        <v>53028.77</v>
      </c>
      <c r="D8" s="20">
        <v>40832.15</v>
      </c>
      <c r="E8" s="22">
        <v>56574</v>
      </c>
      <c r="F8" s="20">
        <v>43561.98</v>
      </c>
      <c r="G8" s="22">
        <v>49966.22</v>
      </c>
      <c r="H8" s="20">
        <v>38473.980000000003</v>
      </c>
      <c r="I8" s="22">
        <v>56574</v>
      </c>
      <c r="J8" s="20">
        <v>43561.98</v>
      </c>
      <c r="K8" s="22">
        <v>56574</v>
      </c>
      <c r="L8" s="20">
        <v>43561.98</v>
      </c>
      <c r="M8" s="22">
        <v>104183.73</v>
      </c>
      <c r="N8" s="20">
        <v>80221.47</v>
      </c>
      <c r="O8" s="22">
        <v>55765.1</v>
      </c>
      <c r="P8" s="20">
        <v>42939.12</v>
      </c>
      <c r="Q8" s="22">
        <v>56574</v>
      </c>
      <c r="R8" s="20">
        <v>43561.98</v>
      </c>
      <c r="S8" s="22">
        <v>56574</v>
      </c>
      <c r="T8" s="20">
        <v>43561.98</v>
      </c>
      <c r="U8" s="22">
        <v>59616.06</v>
      </c>
      <c r="V8" s="20">
        <v>45904.36</v>
      </c>
      <c r="W8" s="22">
        <v>116882.8</v>
      </c>
      <c r="X8" s="20">
        <v>89999.75</v>
      </c>
      <c r="Y8" s="22">
        <v>57818.11</v>
      </c>
      <c r="Z8" s="20">
        <v>44519.94</v>
      </c>
      <c r="AA8" s="3"/>
    </row>
    <row r="9" spans="1:27" ht="45.75" customHeight="1" x14ac:dyDescent="0.25">
      <c r="A9" s="1" t="s">
        <v>59</v>
      </c>
      <c r="B9" s="15" t="s">
        <v>13</v>
      </c>
      <c r="C9" s="22">
        <v>42109.13</v>
      </c>
      <c r="D9" s="20">
        <v>32424.03</v>
      </c>
      <c r="E9" s="22">
        <v>59620</v>
      </c>
      <c r="F9" s="20">
        <v>45907.4</v>
      </c>
      <c r="G9" s="22">
        <v>59620</v>
      </c>
      <c r="H9" s="20">
        <v>45907.4</v>
      </c>
      <c r="I9" s="22">
        <v>59620</v>
      </c>
      <c r="J9" s="20">
        <v>45907.4</v>
      </c>
      <c r="K9" s="22">
        <v>90526.51</v>
      </c>
      <c r="L9" s="20">
        <v>69705.399999999994</v>
      </c>
      <c r="M9" s="22">
        <v>43061.79</v>
      </c>
      <c r="N9" s="20">
        <v>33157.57</v>
      </c>
      <c r="O9" s="22">
        <v>56674</v>
      </c>
      <c r="P9" s="20">
        <v>43638.98</v>
      </c>
      <c r="Q9" s="22">
        <v>56674</v>
      </c>
      <c r="R9" s="20">
        <v>43638.98</v>
      </c>
      <c r="S9" s="22">
        <v>56674</v>
      </c>
      <c r="T9" s="20">
        <v>43638.98</v>
      </c>
      <c r="U9" s="22">
        <v>56674</v>
      </c>
      <c r="V9" s="20">
        <v>43638.98</v>
      </c>
      <c r="W9" s="22">
        <v>113526</v>
      </c>
      <c r="X9" s="20">
        <v>87415.02</v>
      </c>
      <c r="Y9" s="22">
        <v>66905.58</v>
      </c>
      <c r="Z9" s="20">
        <v>51517.29</v>
      </c>
      <c r="AA9" s="3"/>
    </row>
    <row r="10" spans="1:27" ht="63" customHeight="1" x14ac:dyDescent="0.25">
      <c r="A10" s="2" t="s">
        <v>33</v>
      </c>
      <c r="B10" s="15" t="s">
        <v>14</v>
      </c>
      <c r="C10" s="22">
        <v>35617.61</v>
      </c>
      <c r="D10" s="20">
        <v>27425.55</v>
      </c>
      <c r="E10" s="22">
        <v>32260.17</v>
      </c>
      <c r="F10" s="20">
        <v>24840.33</v>
      </c>
      <c r="G10" s="22">
        <v>31604.66</v>
      </c>
      <c r="H10" s="20">
        <v>24335.58</v>
      </c>
      <c r="I10" s="22">
        <v>29921.7</v>
      </c>
      <c r="J10" s="20">
        <v>23039.7</v>
      </c>
      <c r="K10" s="22">
        <v>29561.47</v>
      </c>
      <c r="L10" s="20">
        <v>22762.33</v>
      </c>
      <c r="M10" s="22">
        <v>117642.97</v>
      </c>
      <c r="N10" s="20">
        <v>90585.08</v>
      </c>
      <c r="O10" s="22"/>
      <c r="P10" s="20"/>
      <c r="Q10" s="22"/>
      <c r="R10" s="20"/>
      <c r="S10" s="22"/>
      <c r="T10" s="20"/>
      <c r="U10" s="22"/>
      <c r="V10" s="20"/>
      <c r="W10" s="22"/>
      <c r="X10" s="20"/>
      <c r="Y10" s="22"/>
      <c r="Z10" s="20"/>
      <c r="AA10" s="3"/>
    </row>
    <row r="11" spans="1:27" ht="58.5" customHeight="1" x14ac:dyDescent="0.25">
      <c r="A11" s="2" t="s">
        <v>33</v>
      </c>
      <c r="B11" s="15" t="s">
        <v>22</v>
      </c>
      <c r="C11" s="22">
        <v>25112.2</v>
      </c>
      <c r="D11" s="20">
        <v>19336.39</v>
      </c>
      <c r="E11" s="22">
        <v>25112.2</v>
      </c>
      <c r="F11" s="20">
        <v>19336.39</v>
      </c>
      <c r="G11" s="22">
        <v>25112.2</v>
      </c>
      <c r="H11" s="20">
        <v>19336.39</v>
      </c>
      <c r="I11" s="22">
        <v>25112.2</v>
      </c>
      <c r="J11" s="20">
        <v>19336.39</v>
      </c>
      <c r="K11" s="22">
        <v>25450.55</v>
      </c>
      <c r="L11" s="20">
        <v>19596.919999999998</v>
      </c>
      <c r="M11" s="22">
        <v>46734.51</v>
      </c>
      <c r="N11" s="20">
        <v>35985.57</v>
      </c>
      <c r="O11" s="22"/>
      <c r="P11" s="20"/>
      <c r="Q11" s="22"/>
      <c r="R11" s="20"/>
      <c r="S11" s="22"/>
      <c r="T11" s="20"/>
      <c r="U11" s="22"/>
      <c r="V11" s="20"/>
      <c r="W11" s="22"/>
      <c r="X11" s="20"/>
      <c r="Y11" s="22"/>
      <c r="Z11" s="20"/>
      <c r="AA11" s="3"/>
    </row>
    <row r="12" spans="1:27" ht="48" customHeight="1" x14ac:dyDescent="0.25">
      <c r="A12" s="2" t="s">
        <v>33</v>
      </c>
      <c r="B12" s="15" t="s">
        <v>14</v>
      </c>
      <c r="C12" s="22"/>
      <c r="D12" s="20"/>
      <c r="E12" s="22"/>
      <c r="F12" s="20"/>
      <c r="G12" s="22"/>
      <c r="H12" s="20"/>
      <c r="I12" s="22"/>
      <c r="J12" s="20"/>
      <c r="K12" s="22"/>
      <c r="L12" s="20"/>
      <c r="M12" s="22"/>
      <c r="N12" s="20"/>
      <c r="O12" s="22">
        <v>44373.46</v>
      </c>
      <c r="P12" s="20">
        <v>34167.56</v>
      </c>
      <c r="Q12" s="22">
        <v>22617.18</v>
      </c>
      <c r="R12" s="20">
        <v>17415.22</v>
      </c>
      <c r="S12" s="22">
        <v>25651.86</v>
      </c>
      <c r="T12" s="20">
        <v>19751.93</v>
      </c>
      <c r="U12" s="22">
        <v>25651.86</v>
      </c>
      <c r="V12" s="20">
        <v>19751.93</v>
      </c>
      <c r="W12" s="22">
        <v>24716.85</v>
      </c>
      <c r="X12" s="20">
        <v>19031.97</v>
      </c>
      <c r="Y12" s="22">
        <v>30986.76</v>
      </c>
      <c r="Z12" s="20">
        <v>23859.8</v>
      </c>
      <c r="AA12" s="3"/>
    </row>
    <row r="13" spans="1:27" ht="47.25" x14ac:dyDescent="0.25">
      <c r="A13" s="2" t="s">
        <v>33</v>
      </c>
      <c r="B13" s="15" t="s">
        <v>14</v>
      </c>
      <c r="C13" s="22"/>
      <c r="D13" s="20"/>
      <c r="E13" s="22"/>
      <c r="F13" s="20"/>
      <c r="G13" s="22"/>
      <c r="H13" s="20"/>
      <c r="I13" s="22"/>
      <c r="J13" s="20"/>
      <c r="K13" s="22"/>
      <c r="L13" s="20"/>
      <c r="M13" s="22"/>
      <c r="N13" s="20"/>
      <c r="O13" s="22">
        <v>14288.25</v>
      </c>
      <c r="P13" s="20">
        <v>11001.95</v>
      </c>
      <c r="Q13" s="22">
        <v>23587.85</v>
      </c>
      <c r="R13" s="20">
        <v>18162.64</v>
      </c>
      <c r="S13" s="22">
        <v>23673.56</v>
      </c>
      <c r="T13" s="20">
        <v>18228.64</v>
      </c>
      <c r="U13" s="22">
        <v>23843.63</v>
      </c>
      <c r="V13" s="20">
        <v>18359.59</v>
      </c>
      <c r="W13" s="22">
        <v>24029.22</v>
      </c>
      <c r="X13" s="20">
        <v>18502.490000000002</v>
      </c>
      <c r="Y13" s="22">
        <v>14234.25</v>
      </c>
      <c r="Z13" s="20">
        <v>10960.37</v>
      </c>
      <c r="AA13" s="3"/>
    </row>
    <row r="14" spans="1:27" ht="38.25" customHeight="1" x14ac:dyDescent="0.25">
      <c r="A14" s="2" t="s">
        <v>60</v>
      </c>
      <c r="B14" s="15" t="s">
        <v>25</v>
      </c>
      <c r="C14" s="22"/>
      <c r="D14" s="20"/>
      <c r="E14" s="22"/>
      <c r="F14" s="20"/>
      <c r="G14" s="22"/>
      <c r="H14" s="20"/>
      <c r="I14" s="22"/>
      <c r="J14" s="20"/>
      <c r="K14" s="22"/>
      <c r="L14" s="20"/>
      <c r="M14" s="22"/>
      <c r="N14" s="20"/>
      <c r="O14" s="22"/>
      <c r="P14" s="20"/>
      <c r="Q14" s="22"/>
      <c r="R14" s="20"/>
      <c r="S14" s="22"/>
      <c r="T14" s="20"/>
      <c r="U14" s="22"/>
      <c r="V14" s="20"/>
      <c r="W14" s="22"/>
      <c r="X14" s="20"/>
      <c r="Y14" s="22">
        <v>23661.62</v>
      </c>
      <c r="Z14" s="20">
        <v>18219.439999999999</v>
      </c>
      <c r="AA14" s="3"/>
    </row>
    <row r="15" spans="1:27" ht="55.5" customHeight="1" x14ac:dyDescent="0.25">
      <c r="A15" s="2" t="s">
        <v>34</v>
      </c>
      <c r="B15" s="15" t="s">
        <v>29</v>
      </c>
      <c r="C15" s="22"/>
      <c r="D15" s="20"/>
      <c r="E15" s="22"/>
      <c r="F15" s="20"/>
      <c r="G15" s="22"/>
      <c r="H15" s="20"/>
      <c r="I15" s="22"/>
      <c r="J15" s="20"/>
      <c r="K15" s="22">
        <v>1637.95</v>
      </c>
      <c r="L15" s="20">
        <v>1261.22</v>
      </c>
      <c r="M15" s="22"/>
      <c r="N15" s="20"/>
      <c r="O15" s="22"/>
      <c r="P15" s="20"/>
      <c r="Q15" s="22"/>
      <c r="R15" s="20"/>
      <c r="S15" s="22"/>
      <c r="T15" s="20"/>
      <c r="U15" s="22"/>
      <c r="V15" s="20"/>
      <c r="W15" s="22"/>
      <c r="X15" s="20"/>
      <c r="Y15" s="22"/>
      <c r="Z15" s="20"/>
      <c r="AA15" s="3"/>
    </row>
    <row r="16" spans="1:27" ht="47.25" x14ac:dyDescent="0.25">
      <c r="A16" s="2" t="s">
        <v>34</v>
      </c>
      <c r="B16" s="15" t="s">
        <v>29</v>
      </c>
      <c r="C16" s="22">
        <v>26262.42</v>
      </c>
      <c r="D16" s="20">
        <v>20222.060000000001</v>
      </c>
      <c r="E16" s="22">
        <v>25224.5</v>
      </c>
      <c r="F16" s="20">
        <v>19422.86</v>
      </c>
      <c r="G16" s="22">
        <v>25224.5</v>
      </c>
      <c r="H16" s="20">
        <v>19422.86</v>
      </c>
      <c r="I16" s="22">
        <v>28828</v>
      </c>
      <c r="J16" s="20">
        <v>22197.56</v>
      </c>
      <c r="K16" s="22">
        <v>28828</v>
      </c>
      <c r="L16" s="20">
        <v>22197.56</v>
      </c>
      <c r="M16" s="22">
        <v>87239.360000000001</v>
      </c>
      <c r="N16" s="20">
        <v>67174.3</v>
      </c>
      <c r="O16" s="22">
        <v>25224.5</v>
      </c>
      <c r="P16" s="20">
        <v>19422.86</v>
      </c>
      <c r="Q16" s="22">
        <v>27103.48</v>
      </c>
      <c r="R16" s="20">
        <v>20869.669999999998</v>
      </c>
      <c r="S16" s="22">
        <v>33856.32</v>
      </c>
      <c r="T16" s="20">
        <v>26069.360000000001</v>
      </c>
      <c r="U16" s="22">
        <v>28828</v>
      </c>
      <c r="V16" s="20">
        <v>22197.56</v>
      </c>
      <c r="W16" s="22">
        <v>28828</v>
      </c>
      <c r="X16" s="20">
        <v>22197.56</v>
      </c>
      <c r="Y16" s="22">
        <v>28828</v>
      </c>
      <c r="Z16" s="20">
        <v>22197.56</v>
      </c>
      <c r="AA16" s="3"/>
    </row>
    <row r="17" spans="1:27" ht="47.25" x14ac:dyDescent="0.25">
      <c r="A17" s="2" t="s">
        <v>34</v>
      </c>
      <c r="B17" s="15" t="s">
        <v>29</v>
      </c>
      <c r="C17" s="22">
        <v>21621</v>
      </c>
      <c r="D17" s="20">
        <v>16648.169999999998</v>
      </c>
      <c r="E17" s="22">
        <v>21621</v>
      </c>
      <c r="F17" s="20">
        <v>16648.169999999998</v>
      </c>
      <c r="G17" s="22">
        <v>28828</v>
      </c>
      <c r="H17" s="20">
        <v>22197.56</v>
      </c>
      <c r="I17" s="22">
        <v>21621</v>
      </c>
      <c r="J17" s="20">
        <v>16648.169999999998</v>
      </c>
      <c r="K17" s="22">
        <v>21621</v>
      </c>
      <c r="L17" s="20">
        <v>16648.169999999998</v>
      </c>
      <c r="M17" s="22">
        <v>74711.48</v>
      </c>
      <c r="N17" s="20">
        <v>57527.83</v>
      </c>
      <c r="O17" s="22">
        <v>32431.5</v>
      </c>
      <c r="P17" s="20">
        <v>24972.25</v>
      </c>
      <c r="Q17" s="22">
        <v>28828</v>
      </c>
      <c r="R17" s="20">
        <v>22197.56</v>
      </c>
      <c r="S17" s="22">
        <v>28828</v>
      </c>
      <c r="T17" s="20">
        <v>22197.56</v>
      </c>
      <c r="U17" s="22">
        <v>28828</v>
      </c>
      <c r="V17" s="20">
        <v>22197.56</v>
      </c>
      <c r="W17" s="22">
        <v>28828</v>
      </c>
      <c r="X17" s="20">
        <v>22197.56</v>
      </c>
      <c r="Y17" s="22">
        <v>28828</v>
      </c>
      <c r="Z17" s="20">
        <v>22197.56</v>
      </c>
      <c r="AA17" s="3"/>
    </row>
    <row r="18" spans="1:27" ht="46.5" customHeight="1" x14ac:dyDescent="0.25">
      <c r="A18" s="2" t="s">
        <v>61</v>
      </c>
      <c r="B18" s="15" t="s">
        <v>26</v>
      </c>
      <c r="C18" s="22">
        <v>41832.85</v>
      </c>
      <c r="D18" s="20">
        <v>32211.29</v>
      </c>
      <c r="E18" s="22">
        <v>43521.5</v>
      </c>
      <c r="F18" s="20">
        <v>33511.550000000003</v>
      </c>
      <c r="G18" s="22">
        <v>43813.66</v>
      </c>
      <c r="H18" s="20">
        <v>33736.51</v>
      </c>
      <c r="I18" s="22">
        <v>43930.5</v>
      </c>
      <c r="J18" s="20">
        <v>33826.480000000003</v>
      </c>
      <c r="K18" s="22">
        <v>66476.25</v>
      </c>
      <c r="L18" s="20">
        <v>51186.71</v>
      </c>
      <c r="M18" s="22">
        <v>196320.02</v>
      </c>
      <c r="N18" s="20">
        <v>151166.41</v>
      </c>
      <c r="O18" s="22"/>
      <c r="P18" s="20"/>
      <c r="Q18" s="22"/>
      <c r="R18" s="20"/>
      <c r="S18" s="22"/>
      <c r="T18" s="20"/>
      <c r="U18" s="22"/>
      <c r="V18" s="20"/>
      <c r="W18" s="22"/>
      <c r="X18" s="20"/>
      <c r="Y18" s="22"/>
      <c r="Z18" s="20"/>
      <c r="AA18" s="3"/>
    </row>
    <row r="19" spans="1:27" ht="74.25" customHeight="1" x14ac:dyDescent="0.25">
      <c r="A19" s="2" t="s">
        <v>47</v>
      </c>
      <c r="B19" s="15" t="s">
        <v>15</v>
      </c>
      <c r="C19" s="22"/>
      <c r="D19" s="20"/>
      <c r="E19" s="22"/>
      <c r="F19" s="20"/>
      <c r="G19" s="22"/>
      <c r="H19" s="20"/>
      <c r="I19" s="22"/>
      <c r="J19" s="20"/>
      <c r="K19" s="22"/>
      <c r="L19" s="20"/>
      <c r="M19" s="22"/>
      <c r="N19" s="20"/>
      <c r="O19" s="22"/>
      <c r="P19" s="20"/>
      <c r="Q19" s="22">
        <v>36245.839999999997</v>
      </c>
      <c r="R19" s="20">
        <v>27909.29</v>
      </c>
      <c r="S19" s="22">
        <v>34892.730000000003</v>
      </c>
      <c r="T19" s="20">
        <v>26867.4</v>
      </c>
      <c r="U19" s="22">
        <v>36345.839999999997</v>
      </c>
      <c r="V19" s="20">
        <v>27986.29</v>
      </c>
      <c r="W19" s="22">
        <v>36345.839999999997</v>
      </c>
      <c r="X19" s="20">
        <v>27986.29</v>
      </c>
      <c r="Y19" s="22">
        <v>43400.94</v>
      </c>
      <c r="Z19" s="20">
        <v>33418.720000000001</v>
      </c>
      <c r="AA19" s="3"/>
    </row>
    <row r="20" spans="1:27" ht="56.25" customHeight="1" x14ac:dyDescent="0.25">
      <c r="A20" s="2" t="s">
        <v>35</v>
      </c>
      <c r="B20" s="15" t="s">
        <v>16</v>
      </c>
      <c r="C20" s="22"/>
      <c r="D20" s="20"/>
      <c r="E20" s="22"/>
      <c r="F20" s="20"/>
      <c r="G20" s="22"/>
      <c r="H20" s="20"/>
      <c r="I20" s="22"/>
      <c r="J20" s="20"/>
      <c r="K20" s="22"/>
      <c r="L20" s="20"/>
      <c r="M20" s="22"/>
      <c r="N20" s="20"/>
      <c r="O20" s="22">
        <v>30194.37</v>
      </c>
      <c r="P20" s="20">
        <v>23249.66</v>
      </c>
      <c r="Q20" s="22"/>
      <c r="R20" s="20"/>
      <c r="S20" s="22"/>
      <c r="T20" s="20"/>
      <c r="U20" s="22"/>
      <c r="V20" s="20"/>
      <c r="W20" s="22"/>
      <c r="X20" s="20"/>
      <c r="Y20" s="22"/>
      <c r="Z20" s="20"/>
      <c r="AA20" s="3"/>
    </row>
    <row r="21" spans="1:27" ht="52.5" customHeight="1" x14ac:dyDescent="0.25">
      <c r="A21" s="2" t="s">
        <v>35</v>
      </c>
      <c r="B21" s="15" t="s">
        <v>16</v>
      </c>
      <c r="C21" s="22">
        <v>24029.22</v>
      </c>
      <c r="D21" s="20">
        <v>18502.490000000002</v>
      </c>
      <c r="E21" s="22">
        <v>24029.22</v>
      </c>
      <c r="F21" s="20">
        <v>18502.490000000002</v>
      </c>
      <c r="G21" s="22">
        <v>21025.88</v>
      </c>
      <c r="H21" s="20">
        <v>16189.92</v>
      </c>
      <c r="I21" s="22">
        <v>22235.040000000001</v>
      </c>
      <c r="J21" s="20">
        <v>17120.98</v>
      </c>
      <c r="K21" s="22">
        <v>45107.93</v>
      </c>
      <c r="L21" s="20">
        <v>34733.1</v>
      </c>
      <c r="M21" s="22">
        <v>103197.09</v>
      </c>
      <c r="N21" s="20">
        <v>79461.75</v>
      </c>
      <c r="O21" s="22">
        <v>24029.22</v>
      </c>
      <c r="P21" s="20">
        <v>18502.490000000002</v>
      </c>
      <c r="Q21" s="22">
        <v>24029.22</v>
      </c>
      <c r="R21" s="20">
        <v>18502.490000000002</v>
      </c>
      <c r="S21" s="22">
        <v>24158.54</v>
      </c>
      <c r="T21" s="20">
        <v>18602.07</v>
      </c>
      <c r="U21" s="22">
        <v>24428.38</v>
      </c>
      <c r="V21" s="20">
        <v>18809.849999999999</v>
      </c>
      <c r="W21" s="22">
        <v>24484.880000000001</v>
      </c>
      <c r="X21" s="20">
        <v>18853.349999999999</v>
      </c>
      <c r="Y21" s="22">
        <v>28455.48</v>
      </c>
      <c r="Z21" s="20">
        <v>21910.71</v>
      </c>
      <c r="AA21" s="3"/>
    </row>
    <row r="22" spans="1:27" ht="54.75" customHeight="1" x14ac:dyDescent="0.25">
      <c r="A22" s="2" t="s">
        <v>35</v>
      </c>
      <c r="B22" s="15" t="s">
        <v>16</v>
      </c>
      <c r="C22" s="22"/>
      <c r="D22" s="20"/>
      <c r="E22" s="22"/>
      <c r="F22" s="20"/>
      <c r="G22" s="22"/>
      <c r="H22" s="20"/>
      <c r="I22" s="22"/>
      <c r="J22" s="20"/>
      <c r="K22" s="22"/>
      <c r="L22" s="20"/>
      <c r="M22" s="22"/>
      <c r="N22" s="20"/>
      <c r="O22" s="22"/>
      <c r="P22" s="20"/>
      <c r="Q22" s="22"/>
      <c r="R22" s="20"/>
      <c r="S22" s="22">
        <v>13660.58</v>
      </c>
      <c r="T22" s="20">
        <v>10518.65</v>
      </c>
      <c r="U22" s="22">
        <v>23248.400000000001</v>
      </c>
      <c r="V22" s="20">
        <v>17901.259999999998</v>
      </c>
      <c r="W22" s="22">
        <v>23317.9</v>
      </c>
      <c r="X22" s="20">
        <v>17954.78</v>
      </c>
      <c r="Y22" s="22">
        <v>46601.11</v>
      </c>
      <c r="Z22" s="20">
        <v>35882.85</v>
      </c>
      <c r="AA22" s="3"/>
    </row>
    <row r="23" spans="1:27" ht="47.25" x14ac:dyDescent="0.25">
      <c r="A23" s="2" t="s">
        <v>62</v>
      </c>
      <c r="B23" s="15" t="s">
        <v>29</v>
      </c>
      <c r="C23" s="22"/>
      <c r="D23" s="20"/>
      <c r="E23" s="22"/>
      <c r="F23" s="20"/>
      <c r="G23" s="22"/>
      <c r="H23" s="20"/>
      <c r="I23" s="22">
        <v>178.95</v>
      </c>
      <c r="J23" s="20">
        <v>137.79</v>
      </c>
      <c r="K23" s="22">
        <v>178.95</v>
      </c>
      <c r="L23" s="20">
        <v>137.79</v>
      </c>
      <c r="M23" s="22"/>
      <c r="N23" s="20"/>
      <c r="O23" s="22"/>
      <c r="P23" s="20"/>
      <c r="Q23" s="22"/>
      <c r="R23" s="20"/>
      <c r="S23" s="22"/>
      <c r="T23" s="20"/>
      <c r="U23" s="22"/>
      <c r="V23" s="20"/>
      <c r="W23" s="22"/>
      <c r="X23" s="20"/>
      <c r="Y23" s="22"/>
      <c r="Z23" s="20"/>
      <c r="AA23" s="3"/>
    </row>
    <row r="24" spans="1:27" ht="53.25" customHeight="1" x14ac:dyDescent="0.25">
      <c r="A24" s="2" t="s">
        <v>63</v>
      </c>
      <c r="B24" s="15" t="s">
        <v>29</v>
      </c>
      <c r="C24" s="22">
        <v>8253.5499999999993</v>
      </c>
      <c r="D24" s="20">
        <v>6355.25</v>
      </c>
      <c r="E24" s="22"/>
      <c r="F24" s="20"/>
      <c r="G24" s="22"/>
      <c r="H24" s="20"/>
      <c r="I24" s="22"/>
      <c r="J24" s="20"/>
      <c r="K24" s="22"/>
      <c r="L24" s="20"/>
      <c r="M24" s="22"/>
      <c r="N24" s="20"/>
      <c r="O24" s="22"/>
      <c r="P24" s="20"/>
      <c r="Q24" s="22"/>
      <c r="R24" s="20"/>
      <c r="S24" s="22"/>
      <c r="T24" s="20"/>
      <c r="U24" s="22"/>
      <c r="V24" s="20"/>
      <c r="W24" s="22"/>
      <c r="X24" s="20"/>
      <c r="Y24" s="22"/>
      <c r="Z24" s="20"/>
      <c r="AA24" s="3"/>
    </row>
    <row r="25" spans="1:27" ht="31.5" x14ac:dyDescent="0.25">
      <c r="A25" s="2" t="s">
        <v>36</v>
      </c>
      <c r="B25" s="15" t="s">
        <v>17</v>
      </c>
      <c r="C25" s="22">
        <v>34034.839999999997</v>
      </c>
      <c r="D25" s="20">
        <v>26206.82</v>
      </c>
      <c r="E25" s="22">
        <v>35775.5</v>
      </c>
      <c r="F25" s="20">
        <v>27547.13</v>
      </c>
      <c r="G25" s="22">
        <v>36821.79</v>
      </c>
      <c r="H25" s="20">
        <v>28352.77</v>
      </c>
      <c r="I25" s="22">
        <v>35775.5</v>
      </c>
      <c r="J25" s="20">
        <v>27547.13</v>
      </c>
      <c r="K25" s="22">
        <v>65174.92</v>
      </c>
      <c r="L25" s="20">
        <v>50184.68</v>
      </c>
      <c r="M25" s="22">
        <v>175264.21</v>
      </c>
      <c r="N25" s="20">
        <v>134953.44</v>
      </c>
      <c r="O25" s="22"/>
      <c r="P25" s="20"/>
      <c r="Q25" s="22"/>
      <c r="R25" s="20"/>
      <c r="S25" s="22"/>
      <c r="T25" s="20"/>
      <c r="U25" s="22">
        <v>14367.19</v>
      </c>
      <c r="V25" s="20">
        <v>11062.73</v>
      </c>
      <c r="W25" s="22">
        <v>36716.18</v>
      </c>
      <c r="X25" s="20">
        <v>28271.45</v>
      </c>
      <c r="Y25" s="22">
        <v>36716.18</v>
      </c>
      <c r="Z25" s="20">
        <v>28271.45</v>
      </c>
      <c r="AA25" s="3"/>
    </row>
    <row r="26" spans="1:27" ht="31.5" x14ac:dyDescent="0.25">
      <c r="A26" s="2" t="s">
        <v>37</v>
      </c>
      <c r="B26" s="15" t="s">
        <v>18</v>
      </c>
      <c r="C26" s="22">
        <v>18538.849999999999</v>
      </c>
      <c r="D26" s="20">
        <v>14274.91</v>
      </c>
      <c r="E26" s="22">
        <v>20343.48</v>
      </c>
      <c r="F26" s="20">
        <v>15664.47</v>
      </c>
      <c r="G26" s="22">
        <v>20543.84</v>
      </c>
      <c r="H26" s="20">
        <v>15818.75</v>
      </c>
      <c r="I26" s="22">
        <v>20543.84</v>
      </c>
      <c r="J26" s="20">
        <v>15818.75</v>
      </c>
      <c r="K26" s="22">
        <v>20543.84</v>
      </c>
      <c r="L26" s="20">
        <v>15818.75</v>
      </c>
      <c r="M26" s="22">
        <v>111328.21</v>
      </c>
      <c r="N26" s="20">
        <v>85722.72</v>
      </c>
      <c r="O26" s="22">
        <v>23673.56</v>
      </c>
      <c r="P26" s="20">
        <v>18228.64</v>
      </c>
      <c r="Q26" s="22">
        <v>20709.810000000001</v>
      </c>
      <c r="R26" s="20">
        <v>15946.55</v>
      </c>
      <c r="S26" s="22">
        <v>23673.56</v>
      </c>
      <c r="T26" s="20">
        <v>18228.64</v>
      </c>
      <c r="U26" s="22">
        <v>20288.919999999998</v>
      </c>
      <c r="V26" s="20">
        <v>15622.46</v>
      </c>
      <c r="W26" s="22">
        <v>23673.56</v>
      </c>
      <c r="X26" s="20">
        <v>18228.64</v>
      </c>
      <c r="Y26" s="22">
        <v>26504.97</v>
      </c>
      <c r="Z26" s="20">
        <v>20408.82</v>
      </c>
      <c r="AA26" s="3"/>
    </row>
    <row r="27" spans="1:27" ht="36.75" customHeight="1" x14ac:dyDescent="0.25">
      <c r="A27" s="2" t="s">
        <v>51</v>
      </c>
      <c r="B27" s="15" t="s">
        <v>19</v>
      </c>
      <c r="C27" s="22">
        <v>34082.480000000003</v>
      </c>
      <c r="D27" s="20">
        <v>26243.5</v>
      </c>
      <c r="E27" s="22">
        <v>34205.94</v>
      </c>
      <c r="F27" s="20">
        <v>26338.57</v>
      </c>
      <c r="G27" s="22">
        <v>34205.94</v>
      </c>
      <c r="H27" s="20">
        <v>26338.57</v>
      </c>
      <c r="I27" s="22">
        <v>31920.68</v>
      </c>
      <c r="J27" s="20">
        <v>24578.92</v>
      </c>
      <c r="K27" s="22">
        <v>62970.58</v>
      </c>
      <c r="L27" s="20">
        <v>48487.34</v>
      </c>
      <c r="M27" s="22">
        <v>142469</v>
      </c>
      <c r="N27" s="20">
        <v>109701.13</v>
      </c>
      <c r="O27" s="22"/>
      <c r="P27" s="20"/>
      <c r="Q27" s="22"/>
      <c r="R27" s="20"/>
      <c r="S27" s="22"/>
      <c r="T27" s="20"/>
      <c r="U27" s="22"/>
      <c r="V27" s="20"/>
      <c r="W27" s="22">
        <v>32501.21</v>
      </c>
      <c r="X27" s="20">
        <v>25025.93</v>
      </c>
      <c r="Y27" s="22">
        <v>77054.44</v>
      </c>
      <c r="Z27" s="20">
        <v>59331.91</v>
      </c>
      <c r="AA27" s="3"/>
    </row>
    <row r="28" spans="1:27" ht="30" customHeight="1" x14ac:dyDescent="0.25">
      <c r="A28" s="2" t="s">
        <v>48</v>
      </c>
      <c r="B28" s="15" t="s">
        <v>20</v>
      </c>
      <c r="C28" s="22">
        <v>23594.36</v>
      </c>
      <c r="D28" s="20">
        <v>18167.650000000001</v>
      </c>
      <c r="E28" s="22">
        <v>21945.66</v>
      </c>
      <c r="F28" s="20">
        <v>16898.150000000001</v>
      </c>
      <c r="G28" s="22">
        <v>23594.36</v>
      </c>
      <c r="H28" s="20">
        <v>18167.650000000001</v>
      </c>
      <c r="I28" s="22">
        <v>22427.23</v>
      </c>
      <c r="J28" s="20">
        <v>17268.96</v>
      </c>
      <c r="K28" s="22">
        <v>23594.36</v>
      </c>
      <c r="L28" s="20">
        <v>18167.650000000001</v>
      </c>
      <c r="M28" s="22">
        <v>123516.03</v>
      </c>
      <c r="N28" s="20">
        <v>95107.34</v>
      </c>
      <c r="O28" s="22">
        <v>21866.31</v>
      </c>
      <c r="P28" s="20">
        <v>16837.05</v>
      </c>
      <c r="Q28" s="22">
        <v>22808.41</v>
      </c>
      <c r="R28" s="20">
        <v>17562.47</v>
      </c>
      <c r="S28" s="22">
        <f>7173.61+17803.57</f>
        <v>24977.18</v>
      </c>
      <c r="T28" s="20">
        <f>5523.67+13708.75</f>
        <v>19232.419999999998</v>
      </c>
      <c r="U28" s="22">
        <v>22713.93</v>
      </c>
      <c r="V28" s="20">
        <v>17489.72</v>
      </c>
      <c r="W28" s="22">
        <v>23239.9</v>
      </c>
      <c r="X28" s="20">
        <v>17894.72</v>
      </c>
      <c r="Y28" s="22">
        <v>23239.9</v>
      </c>
      <c r="Z28" s="20">
        <v>17894.72</v>
      </c>
      <c r="AA28" s="3"/>
    </row>
    <row r="29" spans="1:27" ht="47.25" x14ac:dyDescent="0.25">
      <c r="A29" s="2" t="s">
        <v>49</v>
      </c>
      <c r="B29" s="15" t="s">
        <v>21</v>
      </c>
      <c r="C29" s="22"/>
      <c r="D29" s="20"/>
      <c r="E29" s="22"/>
      <c r="F29" s="20"/>
      <c r="G29" s="22"/>
      <c r="H29" s="20"/>
      <c r="I29" s="22"/>
      <c r="J29" s="20"/>
      <c r="K29" s="22"/>
      <c r="L29" s="20"/>
      <c r="M29" s="22"/>
      <c r="N29" s="20"/>
      <c r="O29" s="22">
        <v>38427.199999999997</v>
      </c>
      <c r="P29" s="20">
        <v>29588.94</v>
      </c>
      <c r="Q29" s="22">
        <v>35593.43</v>
      </c>
      <c r="R29" s="20">
        <v>27406.94</v>
      </c>
      <c r="S29" s="22">
        <v>73476.759999999995</v>
      </c>
      <c r="T29" s="20">
        <v>56577.1</v>
      </c>
      <c r="U29" s="22">
        <v>34696.550000000003</v>
      </c>
      <c r="V29" s="20">
        <v>26716.34</v>
      </c>
      <c r="W29" s="22">
        <v>33152.559999999998</v>
      </c>
      <c r="X29" s="20">
        <v>25527.47</v>
      </c>
      <c r="Y29" s="22">
        <v>37059.56</v>
      </c>
      <c r="Z29" s="20">
        <v>28535.86</v>
      </c>
      <c r="AA29" s="3"/>
    </row>
    <row r="30" spans="1:27" ht="47.25" x14ac:dyDescent="0.25">
      <c r="A30" s="2" t="s">
        <v>64</v>
      </c>
      <c r="B30" s="15" t="s">
        <v>22</v>
      </c>
      <c r="C30" s="22"/>
      <c r="D30" s="20"/>
      <c r="E30" s="22"/>
      <c r="F30" s="20"/>
      <c r="G30" s="22"/>
      <c r="H30" s="20"/>
      <c r="I30" s="22"/>
      <c r="J30" s="20"/>
      <c r="K30" s="22"/>
      <c r="L30" s="20"/>
      <c r="M30" s="22"/>
      <c r="N30" s="20"/>
      <c r="O30" s="22">
        <v>30752.26</v>
      </c>
      <c r="P30" s="20">
        <v>23679.24</v>
      </c>
      <c r="Q30" s="22">
        <v>27438.959999999999</v>
      </c>
      <c r="R30" s="20">
        <v>21127.99</v>
      </c>
      <c r="S30" s="22">
        <v>27438.959999999999</v>
      </c>
      <c r="T30" s="20">
        <v>21127.99</v>
      </c>
      <c r="U30" s="22">
        <v>28876.68</v>
      </c>
      <c r="V30" s="20">
        <v>22235.040000000001</v>
      </c>
      <c r="W30" s="22"/>
      <c r="X30" s="20"/>
      <c r="Y30" s="22"/>
      <c r="Z30" s="20"/>
      <c r="AA30" s="3"/>
    </row>
    <row r="31" spans="1:27" ht="47.25" x14ac:dyDescent="0.25">
      <c r="A31" s="2" t="s">
        <v>65</v>
      </c>
      <c r="B31" s="15" t="s">
        <v>22</v>
      </c>
      <c r="C31" s="22"/>
      <c r="D31" s="20"/>
      <c r="E31" s="22"/>
      <c r="F31" s="20"/>
      <c r="G31" s="22"/>
      <c r="H31" s="20"/>
      <c r="I31" s="22"/>
      <c r="J31" s="20"/>
      <c r="K31" s="22"/>
      <c r="L31" s="20"/>
      <c r="M31" s="22"/>
      <c r="N31" s="20"/>
      <c r="O31" s="22">
        <v>24957.74</v>
      </c>
      <c r="P31" s="20">
        <v>19217.45</v>
      </c>
      <c r="Q31" s="22">
        <v>8026.94</v>
      </c>
      <c r="R31" s="20">
        <v>6180.74</v>
      </c>
      <c r="S31" s="22"/>
      <c r="T31" s="20"/>
      <c r="U31" s="22"/>
      <c r="V31" s="20"/>
      <c r="W31" s="22"/>
      <c r="X31" s="20"/>
      <c r="Y31" s="22"/>
      <c r="Z31" s="20"/>
      <c r="AA31" s="3"/>
    </row>
    <row r="32" spans="1:27" ht="53.25" customHeight="1" x14ac:dyDescent="0.25">
      <c r="A32" s="2" t="s">
        <v>66</v>
      </c>
      <c r="B32" s="15" t="s">
        <v>21</v>
      </c>
      <c r="C32" s="22">
        <v>35116.01</v>
      </c>
      <c r="D32" s="20">
        <v>27039.32</v>
      </c>
      <c r="E32" s="22">
        <v>36228.25</v>
      </c>
      <c r="F32" s="20">
        <v>27895.75</v>
      </c>
      <c r="G32" s="22">
        <v>32042.560000000001</v>
      </c>
      <c r="H32" s="20">
        <v>24672.77</v>
      </c>
      <c r="I32" s="22">
        <v>36345.839999999997</v>
      </c>
      <c r="J32" s="20">
        <v>27986.29</v>
      </c>
      <c r="K32" s="22">
        <v>31640.63</v>
      </c>
      <c r="L32" s="20">
        <v>24363.279999999999</v>
      </c>
      <c r="M32" s="22">
        <v>94642.67</v>
      </c>
      <c r="N32" s="20">
        <v>72874.850000000006</v>
      </c>
      <c r="O32" s="22"/>
      <c r="P32" s="20"/>
      <c r="Q32" s="22"/>
      <c r="R32" s="20"/>
      <c r="S32" s="22"/>
      <c r="T32" s="20"/>
      <c r="U32" s="22"/>
      <c r="V32" s="20"/>
      <c r="W32" s="22"/>
      <c r="X32" s="20"/>
      <c r="Y32" s="22"/>
      <c r="Z32" s="20"/>
      <c r="AA32" s="3"/>
    </row>
    <row r="33" spans="1:27" ht="50.25" customHeight="1" x14ac:dyDescent="0.25">
      <c r="A33" s="2" t="s">
        <v>67</v>
      </c>
      <c r="B33" s="15" t="s">
        <v>22</v>
      </c>
      <c r="C33" s="22">
        <v>25112.2</v>
      </c>
      <c r="D33" s="20">
        <v>19336.39</v>
      </c>
      <c r="E33" s="22">
        <v>25112.2</v>
      </c>
      <c r="F33" s="20">
        <v>19336.39</v>
      </c>
      <c r="G33" s="22">
        <v>22646.43</v>
      </c>
      <c r="H33" s="20">
        <v>17437.75</v>
      </c>
      <c r="I33" s="22">
        <v>25466.66</v>
      </c>
      <c r="J33" s="20">
        <v>19609.32</v>
      </c>
      <c r="K33" s="22">
        <v>25466.66</v>
      </c>
      <c r="L33" s="20">
        <v>19609.32</v>
      </c>
      <c r="M33" s="22">
        <v>66220.66</v>
      </c>
      <c r="N33" s="20">
        <v>50989.9</v>
      </c>
      <c r="O33" s="22">
        <v>8084.45</v>
      </c>
      <c r="P33" s="20">
        <v>6225.02</v>
      </c>
      <c r="Q33" s="22"/>
      <c r="R33" s="20"/>
      <c r="S33" s="22"/>
      <c r="T33" s="20"/>
      <c r="U33" s="22"/>
      <c r="V33" s="20"/>
      <c r="W33" s="22"/>
      <c r="X33" s="20"/>
      <c r="Y33" s="22"/>
      <c r="Z33" s="20"/>
      <c r="AA33" s="3"/>
    </row>
    <row r="34" spans="1:27" ht="86.25" customHeight="1" x14ac:dyDescent="0.25">
      <c r="A34" s="4" t="s">
        <v>72</v>
      </c>
      <c r="B34" s="15" t="s">
        <v>22</v>
      </c>
      <c r="C34" s="22">
        <v>28721</v>
      </c>
      <c r="D34" s="20">
        <v>22115.17</v>
      </c>
      <c r="E34" s="22">
        <v>26053.19</v>
      </c>
      <c r="F34" s="20">
        <v>20060.95</v>
      </c>
      <c r="G34" s="22">
        <v>29130</v>
      </c>
      <c r="H34" s="20">
        <v>22430.1</v>
      </c>
      <c r="I34" s="22">
        <v>29130</v>
      </c>
      <c r="J34" s="20">
        <v>22430.1</v>
      </c>
      <c r="K34" s="22">
        <v>29130</v>
      </c>
      <c r="L34" s="20">
        <v>22430</v>
      </c>
      <c r="M34" s="22">
        <v>78334.7</v>
      </c>
      <c r="N34" s="20">
        <v>60317.71</v>
      </c>
      <c r="O34" s="22"/>
      <c r="P34" s="20"/>
      <c r="Q34" s="22"/>
      <c r="R34" s="20"/>
      <c r="S34" s="22"/>
      <c r="T34" s="20"/>
      <c r="U34" s="22"/>
      <c r="V34" s="20"/>
      <c r="W34" s="22"/>
      <c r="X34" s="20"/>
      <c r="Y34" s="22"/>
      <c r="Z34" s="20"/>
      <c r="AA34" s="3"/>
    </row>
    <row r="35" spans="1:27" ht="75" customHeight="1" x14ac:dyDescent="0.25">
      <c r="A35" s="5" t="s">
        <v>68</v>
      </c>
      <c r="B35" s="15" t="s">
        <v>29</v>
      </c>
      <c r="C35" s="22">
        <v>21621</v>
      </c>
      <c r="D35" s="20">
        <v>16648.169999999998</v>
      </c>
      <c r="E35" s="22">
        <v>19747.740000000002</v>
      </c>
      <c r="F35" s="20">
        <v>15205.75</v>
      </c>
      <c r="G35" s="22">
        <v>22387.46</v>
      </c>
      <c r="H35" s="20">
        <v>17238.34</v>
      </c>
      <c r="I35" s="22">
        <v>18672.7</v>
      </c>
      <c r="J35" s="20">
        <v>14377.97</v>
      </c>
      <c r="K35" s="22">
        <v>20987.1</v>
      </c>
      <c r="L35" s="20">
        <v>16160.06</v>
      </c>
      <c r="M35" s="22">
        <v>42483.86</v>
      </c>
      <c r="N35" s="20">
        <v>32712.57</v>
      </c>
      <c r="O35" s="22"/>
      <c r="P35" s="20"/>
      <c r="Q35" s="22"/>
      <c r="R35" s="20"/>
      <c r="S35" s="22"/>
      <c r="T35" s="20"/>
      <c r="U35" s="22"/>
      <c r="V35" s="20"/>
      <c r="W35" s="22"/>
      <c r="X35" s="20"/>
      <c r="Y35" s="22"/>
      <c r="Z35" s="20"/>
      <c r="AA35" s="3"/>
    </row>
    <row r="36" spans="1:27" ht="83.25" customHeight="1" x14ac:dyDescent="0.25">
      <c r="A36" s="4" t="s">
        <v>69</v>
      </c>
      <c r="B36" s="15" t="s">
        <v>29</v>
      </c>
      <c r="C36" s="22">
        <v>21385.09</v>
      </c>
      <c r="D36" s="20">
        <v>16466.509999999998</v>
      </c>
      <c r="E36" s="22">
        <v>21621</v>
      </c>
      <c r="F36" s="20">
        <v>16648.169999999998</v>
      </c>
      <c r="G36" s="22">
        <v>26570.799999999999</v>
      </c>
      <c r="H36" s="20">
        <v>20459.509999999998</v>
      </c>
      <c r="I36" s="22">
        <v>16707.16</v>
      </c>
      <c r="J36" s="20">
        <v>12864.52</v>
      </c>
      <c r="K36" s="22">
        <v>47818.6</v>
      </c>
      <c r="L36" s="20">
        <v>36820.32</v>
      </c>
      <c r="M36" s="22">
        <v>40141.69</v>
      </c>
      <c r="N36" s="20">
        <v>30909.1</v>
      </c>
      <c r="O36" s="22"/>
      <c r="P36" s="20"/>
      <c r="Q36" s="22"/>
      <c r="R36" s="20"/>
      <c r="S36" s="22"/>
      <c r="T36" s="20"/>
      <c r="U36" s="22"/>
      <c r="V36" s="20"/>
      <c r="W36" s="22"/>
      <c r="X36" s="20"/>
      <c r="Y36" s="22"/>
      <c r="Z36" s="20"/>
      <c r="AA36" s="3"/>
    </row>
    <row r="37" spans="1:27" ht="47.25" x14ac:dyDescent="0.25">
      <c r="A37" s="2" t="s">
        <v>52</v>
      </c>
      <c r="B37" s="15" t="s">
        <v>21</v>
      </c>
      <c r="C37" s="22"/>
      <c r="D37" s="20"/>
      <c r="E37" s="22"/>
      <c r="F37" s="20"/>
      <c r="G37" s="22"/>
      <c r="H37" s="20"/>
      <c r="I37" s="22"/>
      <c r="J37" s="20"/>
      <c r="K37" s="22"/>
      <c r="L37" s="20"/>
      <c r="M37" s="22"/>
      <c r="N37" s="20"/>
      <c r="O37" s="22">
        <v>33404.82</v>
      </c>
      <c r="P37" s="20">
        <v>25721.71</v>
      </c>
      <c r="Q37" s="22">
        <v>36345.839999999997</v>
      </c>
      <c r="R37" s="20">
        <v>27986.29</v>
      </c>
      <c r="S37" s="22">
        <v>36345.839999999997</v>
      </c>
      <c r="T37" s="20">
        <v>27986.29</v>
      </c>
      <c r="U37" s="22">
        <v>36345.839999999997</v>
      </c>
      <c r="V37" s="20">
        <v>27986.29</v>
      </c>
      <c r="W37" s="22">
        <v>36345.839999999997</v>
      </c>
      <c r="X37" s="20">
        <v>27986.29</v>
      </c>
      <c r="Y37" s="22">
        <v>42249.3</v>
      </c>
      <c r="Z37" s="20">
        <v>32531.96</v>
      </c>
      <c r="AA37" s="3"/>
    </row>
    <row r="38" spans="1:27" ht="47.25" x14ac:dyDescent="0.25">
      <c r="A38" s="2" t="s">
        <v>53</v>
      </c>
      <c r="B38" s="15" t="s">
        <v>22</v>
      </c>
      <c r="C38" s="22"/>
      <c r="D38" s="20"/>
      <c r="E38" s="22"/>
      <c r="F38" s="20"/>
      <c r="G38" s="22"/>
      <c r="H38" s="20"/>
      <c r="I38" s="22"/>
      <c r="J38" s="20"/>
      <c r="K38" s="22"/>
      <c r="L38" s="20"/>
      <c r="M38" s="22"/>
      <c r="N38" s="20"/>
      <c r="O38" s="22">
        <v>23594.36</v>
      </c>
      <c r="P38" s="20">
        <v>18167.650000000001</v>
      </c>
      <c r="Q38" s="22">
        <v>27399.9</v>
      </c>
      <c r="R38" s="20">
        <v>21097.919999999998</v>
      </c>
      <c r="S38" s="22"/>
      <c r="T38" s="20"/>
      <c r="U38" s="22"/>
      <c r="V38" s="20"/>
      <c r="W38" s="22"/>
      <c r="X38" s="20"/>
      <c r="Y38" s="22"/>
      <c r="Z38" s="20"/>
      <c r="AA38" s="3"/>
    </row>
    <row r="39" spans="1:27" ht="47.25" x14ac:dyDescent="0.25">
      <c r="A39" s="2" t="s">
        <v>53</v>
      </c>
      <c r="B39" s="15" t="s">
        <v>22</v>
      </c>
      <c r="C39" s="22"/>
      <c r="D39" s="20"/>
      <c r="E39" s="22"/>
      <c r="F39" s="20"/>
      <c r="G39" s="22"/>
      <c r="H39" s="20"/>
      <c r="I39" s="22"/>
      <c r="J39" s="20"/>
      <c r="K39" s="22"/>
      <c r="L39" s="20"/>
      <c r="M39" s="22"/>
      <c r="N39" s="20"/>
      <c r="O39" s="22">
        <v>25417.39</v>
      </c>
      <c r="P39" s="20">
        <v>19571.39</v>
      </c>
      <c r="Q39" s="22">
        <v>29230</v>
      </c>
      <c r="R39" s="20">
        <v>22507.1</v>
      </c>
      <c r="S39" s="22">
        <f>48427.6+4627.08</f>
        <v>53054.68</v>
      </c>
      <c r="T39" s="20">
        <f>37289.25+3562.85</f>
        <v>40852.1</v>
      </c>
      <c r="U39" s="22">
        <v>31584</v>
      </c>
      <c r="V39" s="20">
        <v>24319.68</v>
      </c>
      <c r="W39" s="22">
        <f>6873.87+4090</f>
        <v>10963.869999999999</v>
      </c>
      <c r="X39" s="20">
        <f>5292.87+3149.3</f>
        <v>8442.17</v>
      </c>
      <c r="Y39" s="22">
        <v>26628.48</v>
      </c>
      <c r="Z39" s="20">
        <v>20503.919999999998</v>
      </c>
      <c r="AA39" s="3"/>
    </row>
    <row r="40" spans="1:27" ht="47.25" x14ac:dyDescent="0.25">
      <c r="A40" s="6" t="s">
        <v>54</v>
      </c>
      <c r="B40" s="15" t="s">
        <v>29</v>
      </c>
      <c r="C40" s="22">
        <v>25445.79</v>
      </c>
      <c r="D40" s="20">
        <v>19593.25</v>
      </c>
      <c r="E40" s="22">
        <v>23422.75</v>
      </c>
      <c r="F40" s="20">
        <v>18035.509999999998</v>
      </c>
      <c r="G40" s="22">
        <v>27026.25</v>
      </c>
      <c r="H40" s="20">
        <v>20810.21</v>
      </c>
      <c r="I40" s="22">
        <v>30629.75</v>
      </c>
      <c r="J40" s="20">
        <v>23584.9</v>
      </c>
      <c r="K40" s="22">
        <v>30629.75</v>
      </c>
      <c r="L40" s="20">
        <v>23584.9</v>
      </c>
      <c r="M40" s="22">
        <v>95208.14</v>
      </c>
      <c r="N40" s="20">
        <v>73310.259999999995</v>
      </c>
      <c r="O40" s="22">
        <v>30020.3</v>
      </c>
      <c r="P40" s="20">
        <v>23115.63</v>
      </c>
      <c r="Q40" s="22">
        <v>30629.75</v>
      </c>
      <c r="R40" s="20">
        <v>23584.9</v>
      </c>
      <c r="S40" s="22">
        <v>30629.75</v>
      </c>
      <c r="T40" s="20">
        <v>23584.9</v>
      </c>
      <c r="U40" s="22">
        <v>30629.75</v>
      </c>
      <c r="V40" s="20">
        <v>23584.9</v>
      </c>
      <c r="W40" s="22">
        <v>30629.75</v>
      </c>
      <c r="X40" s="20">
        <v>23584.9</v>
      </c>
      <c r="Y40" s="22">
        <v>30629.75</v>
      </c>
      <c r="Z40" s="20">
        <v>23584.9</v>
      </c>
      <c r="AA40" s="3"/>
    </row>
    <row r="41" spans="1:27" ht="94.5" x14ac:dyDescent="0.25">
      <c r="A41" s="2" t="s">
        <v>57</v>
      </c>
      <c r="B41" s="15" t="s">
        <v>28</v>
      </c>
      <c r="C41" s="22"/>
      <c r="D41" s="20"/>
      <c r="E41" s="22"/>
      <c r="F41" s="20"/>
      <c r="G41" s="22"/>
      <c r="H41" s="20"/>
      <c r="I41" s="22"/>
      <c r="J41" s="20"/>
      <c r="K41" s="22"/>
      <c r="L41" s="20"/>
      <c r="M41" s="22"/>
      <c r="N41" s="20"/>
      <c r="O41" s="22"/>
      <c r="P41" s="20"/>
      <c r="Q41" s="22"/>
      <c r="R41" s="20"/>
      <c r="S41" s="22"/>
      <c r="T41" s="20"/>
      <c r="U41" s="22">
        <v>14602.6</v>
      </c>
      <c r="V41" s="20">
        <v>11244</v>
      </c>
      <c r="W41" s="22">
        <v>37317.760000000002</v>
      </c>
      <c r="X41" s="20">
        <v>28734.68</v>
      </c>
      <c r="Y41" s="22">
        <v>37317.760000000002</v>
      </c>
      <c r="Z41" s="20">
        <v>28734.68</v>
      </c>
      <c r="AA41" s="3"/>
    </row>
    <row r="42" spans="1:27" ht="78.75" x14ac:dyDescent="0.25">
      <c r="A42" s="2" t="s">
        <v>38</v>
      </c>
      <c r="B42" s="15" t="s">
        <v>22</v>
      </c>
      <c r="C42" s="22"/>
      <c r="D42" s="20"/>
      <c r="E42" s="22"/>
      <c r="F42" s="20"/>
      <c r="G42" s="22"/>
      <c r="H42" s="20"/>
      <c r="I42" s="22"/>
      <c r="J42" s="20"/>
      <c r="K42" s="22"/>
      <c r="L42" s="20"/>
      <c r="M42" s="22"/>
      <c r="N42" s="20"/>
      <c r="O42" s="22">
        <v>15562.31</v>
      </c>
      <c r="P42" s="20">
        <v>11982.97</v>
      </c>
      <c r="Q42" s="22">
        <v>25566.66</v>
      </c>
      <c r="R42" s="20">
        <v>19686.32</v>
      </c>
      <c r="S42" s="22">
        <v>25566.66</v>
      </c>
      <c r="T42" s="20">
        <v>19686.32</v>
      </c>
      <c r="U42" s="22">
        <v>35900.18</v>
      </c>
      <c r="V42" s="20">
        <v>27643.14</v>
      </c>
      <c r="W42" s="22"/>
      <c r="X42" s="20"/>
      <c r="Y42" s="22"/>
      <c r="Z42" s="20"/>
      <c r="AA42" s="3"/>
    </row>
    <row r="43" spans="1:27" ht="78.75" x14ac:dyDescent="0.25">
      <c r="A43" s="2" t="s">
        <v>38</v>
      </c>
      <c r="B43" s="15" t="s">
        <v>22</v>
      </c>
      <c r="C43" s="22"/>
      <c r="D43" s="20"/>
      <c r="E43" s="22"/>
      <c r="F43" s="20"/>
      <c r="G43" s="22"/>
      <c r="H43" s="20"/>
      <c r="I43" s="22"/>
      <c r="J43" s="20"/>
      <c r="K43" s="22"/>
      <c r="L43" s="20"/>
      <c r="M43" s="22"/>
      <c r="N43" s="20"/>
      <c r="O43" s="22">
        <v>25969.13</v>
      </c>
      <c r="P43" s="20">
        <v>19996.23</v>
      </c>
      <c r="Q43" s="22">
        <v>24969.55</v>
      </c>
      <c r="R43" s="20">
        <v>19226.55</v>
      </c>
      <c r="S43" s="22">
        <v>25312.2</v>
      </c>
      <c r="T43" s="20">
        <v>19490.39</v>
      </c>
      <c r="U43" s="22">
        <v>25312.2</v>
      </c>
      <c r="V43" s="20">
        <v>19490.39</v>
      </c>
      <c r="W43" s="22">
        <v>25312.2</v>
      </c>
      <c r="X43" s="20">
        <v>19490.39</v>
      </c>
      <c r="Y43" s="22">
        <v>31525.47</v>
      </c>
      <c r="Z43" s="20">
        <v>24274.61</v>
      </c>
      <c r="AA43" s="3"/>
    </row>
    <row r="44" spans="1:27" ht="80.25" customHeight="1" x14ac:dyDescent="0.25">
      <c r="A44" s="2" t="s">
        <v>58</v>
      </c>
      <c r="B44" s="15" t="s">
        <v>29</v>
      </c>
      <c r="C44" s="22"/>
      <c r="D44" s="20"/>
      <c r="E44" s="22"/>
      <c r="F44" s="20"/>
      <c r="G44" s="22"/>
      <c r="H44" s="20"/>
      <c r="I44" s="22"/>
      <c r="J44" s="20"/>
      <c r="K44" s="22"/>
      <c r="L44" s="20"/>
      <c r="M44" s="22"/>
      <c r="N44" s="20"/>
      <c r="O44" s="22">
        <v>20728.32</v>
      </c>
      <c r="P44" s="20">
        <v>15960.8</v>
      </c>
      <c r="Q44" s="22">
        <v>43753.13</v>
      </c>
      <c r="R44" s="20">
        <v>33689.910000000003</v>
      </c>
      <c r="S44" s="22">
        <v>16170.12</v>
      </c>
      <c r="T44" s="20">
        <v>12450.99</v>
      </c>
      <c r="U44" s="22">
        <v>21621</v>
      </c>
      <c r="V44" s="20">
        <v>16648.169999999998</v>
      </c>
      <c r="W44" s="22">
        <v>21621</v>
      </c>
      <c r="X44" s="20">
        <v>16648.169999999998</v>
      </c>
      <c r="Y44" s="22">
        <v>21621</v>
      </c>
      <c r="Z44" s="20">
        <v>16648.169999999998</v>
      </c>
      <c r="AA44" s="3"/>
    </row>
    <row r="45" spans="1:27" ht="78.75" customHeight="1" x14ac:dyDescent="0.25">
      <c r="A45" s="2" t="s">
        <v>58</v>
      </c>
      <c r="B45" s="15" t="s">
        <v>29</v>
      </c>
      <c r="C45" s="22"/>
      <c r="D45" s="20"/>
      <c r="E45" s="22"/>
      <c r="F45" s="20"/>
      <c r="G45" s="22"/>
      <c r="H45" s="20"/>
      <c r="I45" s="22"/>
      <c r="J45" s="20"/>
      <c r="K45" s="22"/>
      <c r="L45" s="20"/>
      <c r="M45" s="22"/>
      <c r="N45" s="20"/>
      <c r="O45" s="22">
        <v>14540.24</v>
      </c>
      <c r="P45" s="20">
        <v>11195.98</v>
      </c>
      <c r="Q45" s="22">
        <v>16473.150000000001</v>
      </c>
      <c r="R45" s="20">
        <v>12684.32</v>
      </c>
      <c r="S45" s="22">
        <v>4505.58</v>
      </c>
      <c r="T45" s="20">
        <v>3469.29</v>
      </c>
      <c r="U45" s="22"/>
      <c r="V45" s="20"/>
      <c r="W45" s="22"/>
      <c r="X45" s="20"/>
      <c r="Y45" s="22"/>
      <c r="Z45" s="20"/>
      <c r="AA45" s="3"/>
    </row>
    <row r="46" spans="1:27" ht="78.75" x14ac:dyDescent="0.25">
      <c r="A46" s="2" t="s">
        <v>38</v>
      </c>
      <c r="B46" s="15" t="s">
        <v>22</v>
      </c>
      <c r="C46" s="22"/>
      <c r="D46" s="20"/>
      <c r="E46" s="22"/>
      <c r="F46" s="20"/>
      <c r="G46" s="22"/>
      <c r="H46" s="20"/>
      <c r="I46" s="22"/>
      <c r="J46" s="20"/>
      <c r="K46" s="22"/>
      <c r="L46" s="20"/>
      <c r="M46" s="22"/>
      <c r="N46" s="20"/>
      <c r="O46" s="22"/>
      <c r="P46" s="20"/>
      <c r="Q46" s="22"/>
      <c r="R46" s="20"/>
      <c r="S46" s="22"/>
      <c r="T46" s="20"/>
      <c r="U46" s="22">
        <v>20955.07</v>
      </c>
      <c r="V46" s="20">
        <v>16135.4</v>
      </c>
      <c r="W46" s="22">
        <v>25366.66</v>
      </c>
      <c r="X46" s="20">
        <v>19532.32</v>
      </c>
      <c r="Y46" s="22">
        <v>23160.87</v>
      </c>
      <c r="Z46" s="20">
        <v>17833.86</v>
      </c>
      <c r="AA46" s="3"/>
    </row>
    <row r="47" spans="1:27" ht="63" x14ac:dyDescent="0.25">
      <c r="A47" s="2" t="s">
        <v>39</v>
      </c>
      <c r="B47" s="15" t="s">
        <v>21</v>
      </c>
      <c r="C47" s="22"/>
      <c r="D47" s="20"/>
      <c r="E47" s="22"/>
      <c r="F47" s="20"/>
      <c r="G47" s="22"/>
      <c r="H47" s="20"/>
      <c r="I47" s="22"/>
      <c r="J47" s="20"/>
      <c r="K47" s="22"/>
      <c r="L47" s="20"/>
      <c r="M47" s="22"/>
      <c r="N47" s="20"/>
      <c r="O47" s="22"/>
      <c r="P47" s="20"/>
      <c r="Q47" s="22"/>
      <c r="R47" s="20"/>
      <c r="S47" s="22">
        <v>5212.8</v>
      </c>
      <c r="T47" s="20">
        <v>4013.85</v>
      </c>
      <c r="U47" s="22">
        <v>38227.199999999997</v>
      </c>
      <c r="V47" s="20">
        <v>29434.94</v>
      </c>
      <c r="W47" s="22">
        <v>76454.399999999994</v>
      </c>
      <c r="X47" s="20">
        <v>58869.88</v>
      </c>
      <c r="Y47" s="22">
        <v>38227.199999999997</v>
      </c>
      <c r="Z47" s="20">
        <v>29434.94</v>
      </c>
      <c r="AA47" s="3"/>
    </row>
    <row r="48" spans="1:27" ht="63" x14ac:dyDescent="0.25">
      <c r="A48" s="2" t="s">
        <v>40</v>
      </c>
      <c r="B48" s="15" t="s">
        <v>22</v>
      </c>
      <c r="C48" s="22"/>
      <c r="D48" s="20"/>
      <c r="E48" s="22"/>
      <c r="F48" s="20"/>
      <c r="G48" s="22"/>
      <c r="H48" s="20"/>
      <c r="I48" s="22"/>
      <c r="J48" s="20"/>
      <c r="K48" s="22"/>
      <c r="L48" s="20"/>
      <c r="M48" s="22"/>
      <c r="N48" s="20"/>
      <c r="O48" s="22">
        <v>28956.799999999999</v>
      </c>
      <c r="P48" s="20">
        <v>22296.73</v>
      </c>
      <c r="Q48" s="22">
        <v>28956.799999999999</v>
      </c>
      <c r="R48" s="20">
        <v>22296.73</v>
      </c>
      <c r="S48" s="22">
        <v>37742.629999999997</v>
      </c>
      <c r="T48" s="20">
        <v>29061.82</v>
      </c>
      <c r="U48" s="22"/>
      <c r="V48" s="20"/>
      <c r="W48" s="22"/>
      <c r="X48" s="20"/>
      <c r="Y48" s="22"/>
      <c r="Z48" s="20"/>
      <c r="AA48" s="3"/>
    </row>
    <row r="49" spans="1:27" ht="63" x14ac:dyDescent="0.25">
      <c r="A49" s="2" t="s">
        <v>40</v>
      </c>
      <c r="B49" s="15" t="s">
        <v>22</v>
      </c>
      <c r="C49" s="22"/>
      <c r="D49" s="20"/>
      <c r="E49" s="22"/>
      <c r="F49" s="20"/>
      <c r="G49" s="22"/>
      <c r="H49" s="20"/>
      <c r="I49" s="22"/>
      <c r="J49" s="20"/>
      <c r="K49" s="22"/>
      <c r="L49" s="20"/>
      <c r="M49" s="22"/>
      <c r="N49" s="20"/>
      <c r="O49" s="22">
        <v>28856.799999999999</v>
      </c>
      <c r="P49" s="20">
        <v>22219.73</v>
      </c>
      <c r="Q49" s="22">
        <v>28856.799999999999</v>
      </c>
      <c r="R49" s="20">
        <v>22219.73</v>
      </c>
      <c r="S49" s="22">
        <v>28856.799999999999</v>
      </c>
      <c r="T49" s="20">
        <v>22219.73</v>
      </c>
      <c r="U49" s="22">
        <v>27602.14</v>
      </c>
      <c r="V49" s="20">
        <v>21253.64</v>
      </c>
      <c r="W49" s="22">
        <v>28731.32</v>
      </c>
      <c r="X49" s="20">
        <v>22123.11</v>
      </c>
      <c r="Y49" s="22">
        <v>34382.76</v>
      </c>
      <c r="Z49" s="20">
        <v>26474.720000000001</v>
      </c>
      <c r="AA49" s="3"/>
    </row>
    <row r="50" spans="1:27" ht="63" x14ac:dyDescent="0.25">
      <c r="A50" s="2" t="s">
        <v>40</v>
      </c>
      <c r="B50" s="15" t="s">
        <v>22</v>
      </c>
      <c r="C50" s="22"/>
      <c r="D50" s="20"/>
      <c r="E50" s="22"/>
      <c r="F50" s="20"/>
      <c r="G50" s="22"/>
      <c r="H50" s="20"/>
      <c r="I50" s="22"/>
      <c r="J50" s="20"/>
      <c r="K50" s="22"/>
      <c r="L50" s="20"/>
      <c r="M50" s="22"/>
      <c r="N50" s="20"/>
      <c r="O50" s="22">
        <v>28756.799999999999</v>
      </c>
      <c r="P50" s="20">
        <v>22142.73</v>
      </c>
      <c r="Q50" s="22">
        <v>28756.799999999999</v>
      </c>
      <c r="R50" s="20">
        <v>22142.73</v>
      </c>
      <c r="S50" s="22">
        <v>28756.799999999999</v>
      </c>
      <c r="T50" s="20">
        <v>22142.73</v>
      </c>
      <c r="U50" s="22">
        <v>28756.799999999999</v>
      </c>
      <c r="V50" s="20">
        <v>22142.73</v>
      </c>
      <c r="W50" s="22">
        <v>28756.799999999999</v>
      </c>
      <c r="X50" s="20">
        <v>22142.73</v>
      </c>
      <c r="Y50" s="22">
        <v>28756.799999999999</v>
      </c>
      <c r="Z50" s="20">
        <v>22142.73</v>
      </c>
      <c r="AA50" s="3"/>
    </row>
    <row r="51" spans="1:27" ht="63" x14ac:dyDescent="0.25">
      <c r="A51" s="2" t="s">
        <v>40</v>
      </c>
      <c r="B51" s="15" t="s">
        <v>22</v>
      </c>
      <c r="C51" s="22"/>
      <c r="D51" s="20"/>
      <c r="E51" s="22"/>
      <c r="F51" s="20"/>
      <c r="G51" s="22"/>
      <c r="H51" s="20"/>
      <c r="I51" s="22"/>
      <c r="J51" s="20"/>
      <c r="K51" s="22"/>
      <c r="L51" s="20"/>
      <c r="M51" s="22"/>
      <c r="N51" s="20"/>
      <c r="O51" s="22">
        <v>22740.1</v>
      </c>
      <c r="P51" s="20">
        <v>17509.87</v>
      </c>
      <c r="Q51" s="22">
        <v>29056.799999999999</v>
      </c>
      <c r="R51" s="20">
        <v>22373.73</v>
      </c>
      <c r="S51" s="22">
        <v>29056.799999999999</v>
      </c>
      <c r="T51" s="20">
        <v>22373.73</v>
      </c>
      <c r="U51" s="22">
        <v>29056.799999999999</v>
      </c>
      <c r="V51" s="20">
        <v>22373.73</v>
      </c>
      <c r="W51" s="22">
        <v>58170</v>
      </c>
      <c r="X51" s="20">
        <v>44790.9</v>
      </c>
      <c r="Y51" s="22">
        <v>34373.699999999997</v>
      </c>
      <c r="Z51" s="20">
        <v>26467.74</v>
      </c>
      <c r="AA51" s="3"/>
    </row>
    <row r="52" spans="1:27" ht="63" x14ac:dyDescent="0.25">
      <c r="A52" s="2" t="s">
        <v>40</v>
      </c>
      <c r="B52" s="15" t="s">
        <v>22</v>
      </c>
      <c r="C52" s="22"/>
      <c r="D52" s="20"/>
      <c r="E52" s="22"/>
      <c r="F52" s="20"/>
      <c r="G52" s="22"/>
      <c r="H52" s="20"/>
      <c r="I52" s="22"/>
      <c r="J52" s="20"/>
      <c r="K52" s="22"/>
      <c r="L52" s="20"/>
      <c r="M52" s="22"/>
      <c r="N52" s="20"/>
      <c r="O52" s="22">
        <v>20076.62</v>
      </c>
      <c r="P52" s="20">
        <v>15458.99</v>
      </c>
      <c r="Q52" s="22">
        <v>24303.279999999999</v>
      </c>
      <c r="R52" s="20">
        <v>18713.52</v>
      </c>
      <c r="S52" s="22">
        <v>24303.279999999999</v>
      </c>
      <c r="T52" s="20">
        <v>18713.52</v>
      </c>
      <c r="U52" s="22">
        <v>24303.279999999999</v>
      </c>
      <c r="V52" s="20">
        <v>18713.52</v>
      </c>
      <c r="W52" s="22">
        <v>48606.46</v>
      </c>
      <c r="X52" s="20">
        <v>37426.97</v>
      </c>
      <c r="Y52" s="22">
        <v>29620.18</v>
      </c>
      <c r="Z52" s="20">
        <v>22807.53</v>
      </c>
      <c r="AA52" s="3"/>
    </row>
    <row r="53" spans="1:27" ht="63" x14ac:dyDescent="0.25">
      <c r="A53" s="2" t="s">
        <v>41</v>
      </c>
      <c r="B53" s="15" t="s">
        <v>22</v>
      </c>
      <c r="C53" s="22"/>
      <c r="D53" s="20"/>
      <c r="E53" s="22"/>
      <c r="F53" s="20"/>
      <c r="G53" s="22"/>
      <c r="H53" s="20"/>
      <c r="I53" s="22"/>
      <c r="J53" s="20"/>
      <c r="K53" s="22"/>
      <c r="L53" s="20"/>
      <c r="M53" s="22"/>
      <c r="N53" s="20"/>
      <c r="O53" s="22"/>
      <c r="P53" s="20"/>
      <c r="Q53" s="22"/>
      <c r="R53" s="20"/>
      <c r="S53" s="22">
        <v>19594.5</v>
      </c>
      <c r="T53" s="20">
        <v>15087.76</v>
      </c>
      <c r="U53" s="22">
        <v>23948.82</v>
      </c>
      <c r="V53" s="20">
        <v>18440.59</v>
      </c>
      <c r="W53" s="22">
        <v>47897.64</v>
      </c>
      <c r="X53" s="20">
        <v>36881.18</v>
      </c>
      <c r="Y53" s="22">
        <v>23948.82</v>
      </c>
      <c r="Z53" s="20">
        <v>18440.59</v>
      </c>
      <c r="AA53" s="3"/>
    </row>
    <row r="54" spans="1:27" ht="15.75" x14ac:dyDescent="0.25">
      <c r="A54" s="31" t="s">
        <v>12</v>
      </c>
      <c r="B54" s="32"/>
      <c r="C54" s="23">
        <f t="shared" ref="C54:Z54" si="0">SUM(C6:C53)</f>
        <v>666863.60999999987</v>
      </c>
      <c r="D54" s="24">
        <f t="shared" si="0"/>
        <v>513484.89999999997</v>
      </c>
      <c r="E54" s="23">
        <f t="shared" si="0"/>
        <v>671753.6599999998</v>
      </c>
      <c r="F54" s="24">
        <f t="shared" si="0"/>
        <v>517250.23</v>
      </c>
      <c r="G54" s="23">
        <f t="shared" si="0"/>
        <v>680508.63</v>
      </c>
      <c r="H54" s="25">
        <f t="shared" si="0"/>
        <v>523991.56000000011</v>
      </c>
      <c r="I54" s="26">
        <f t="shared" si="0"/>
        <v>683330.85</v>
      </c>
      <c r="J54" s="24">
        <f t="shared" si="0"/>
        <v>526164.67999999993</v>
      </c>
      <c r="K54" s="23">
        <f t="shared" si="0"/>
        <v>835354.13</v>
      </c>
      <c r="L54" s="25">
        <f t="shared" si="0"/>
        <v>643222.48</v>
      </c>
      <c r="M54" s="26">
        <f t="shared" si="0"/>
        <v>2315264.7999999998</v>
      </c>
      <c r="N54" s="25">
        <f t="shared" si="0"/>
        <v>1782753.7900000003</v>
      </c>
      <c r="O54" s="23">
        <f t="shared" si="0"/>
        <v>803093.91000000027</v>
      </c>
      <c r="P54" s="25">
        <f t="shared" si="0"/>
        <v>618382.17999999993</v>
      </c>
      <c r="Q54" s="23">
        <f t="shared" si="0"/>
        <v>821770.72000000032</v>
      </c>
      <c r="R54" s="25">
        <f t="shared" si="0"/>
        <v>632763.31999999983</v>
      </c>
      <c r="S54" s="23">
        <f t="shared" si="0"/>
        <v>870054.99000000022</v>
      </c>
      <c r="T54" s="25">
        <f t="shared" si="0"/>
        <v>669942.21999999986</v>
      </c>
      <c r="U54" s="27">
        <f t="shared" si="0"/>
        <v>874663.62</v>
      </c>
      <c r="V54" s="25">
        <f t="shared" si="0"/>
        <v>673490.87</v>
      </c>
      <c r="W54" s="26">
        <f t="shared" si="0"/>
        <v>1103827.0999999999</v>
      </c>
      <c r="X54" s="25">
        <f t="shared" si="0"/>
        <v>849946.75</v>
      </c>
      <c r="Y54" s="23">
        <f t="shared" si="0"/>
        <v>1041194.9899999999</v>
      </c>
      <c r="Z54" s="25">
        <f t="shared" si="0"/>
        <v>801720.00999999989</v>
      </c>
    </row>
    <row r="55" spans="1:27" ht="15.75" x14ac:dyDescent="0.25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spans="1:27" ht="15.75" x14ac:dyDescent="0.25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9"/>
      <c r="V56" s="28"/>
      <c r="W56" s="28"/>
      <c r="X56" s="28"/>
      <c r="Y56" s="28"/>
      <c r="Z56" s="28"/>
    </row>
    <row r="57" spans="1:27" ht="15.75" x14ac:dyDescent="0.25">
      <c r="A57" s="30" t="s">
        <v>45</v>
      </c>
      <c r="B57" s="28"/>
      <c r="C57" s="28"/>
      <c r="D57" s="28"/>
      <c r="E57" s="33"/>
      <c r="F57" s="33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33" t="s">
        <v>44</v>
      </c>
      <c r="W57" s="33"/>
      <c r="X57" s="28"/>
      <c r="Y57" s="28"/>
      <c r="Z57" s="28"/>
    </row>
    <row r="58" spans="1:27" ht="15.75" x14ac:dyDescent="0.25">
      <c r="A58" s="30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spans="1:27" ht="15.75" x14ac:dyDescent="0.25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spans="1:27" ht="15.75" x14ac:dyDescent="0.25">
      <c r="A60" s="28" t="s">
        <v>56</v>
      </c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spans="1:27" ht="15.75" x14ac:dyDescent="0.25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spans="1:27" ht="15.75" x14ac:dyDescent="0.25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spans="1:27" ht="15.75" x14ac:dyDescent="0.25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spans="1:27" ht="15.75" x14ac:dyDescent="0.25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spans="1:26" ht="15.75" x14ac:dyDescent="0.25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spans="1:26" ht="15.75" x14ac:dyDescent="0.25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spans="1:26" ht="15.75" x14ac:dyDescent="0.25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spans="1:26" ht="15.75" x14ac:dyDescent="0.25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</sheetData>
  <mergeCells count="18">
    <mergeCell ref="U4:V4"/>
    <mergeCell ref="W4:X4"/>
    <mergeCell ref="A54:B54"/>
    <mergeCell ref="E57:F57"/>
    <mergeCell ref="V57:W57"/>
    <mergeCell ref="A1:Z3"/>
    <mergeCell ref="A4:A5"/>
    <mergeCell ref="B4:B5"/>
    <mergeCell ref="Y4:Z4"/>
    <mergeCell ref="C4:D4"/>
    <mergeCell ref="E4:F4"/>
    <mergeCell ref="G4:H4"/>
    <mergeCell ref="I4:J4"/>
    <mergeCell ref="K4:L4"/>
    <mergeCell ref="M4:N4"/>
    <mergeCell ref="O4:P4"/>
    <mergeCell ref="Q4:R4"/>
    <mergeCell ref="S4:T4"/>
  </mergeCells>
  <pageMargins left="0.7" right="0.7" top="0.75" bottom="0.75" header="0.3" footer="0.3"/>
  <pageSetup paperSize="9" scale="17" orientation="landscape" verticalDpi="0" r:id="rId1"/>
  <ignoredErrors>
    <ignoredError sqref="C54:X54" emptyCellReferenc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view="pageBreakPreview" topLeftCell="A13" zoomScale="60" zoomScaleNormal="100" workbookViewId="0">
      <selection activeCell="D5" sqref="D5"/>
    </sheetView>
  </sheetViews>
  <sheetFormatPr defaultRowHeight="15" x14ac:dyDescent="0.25"/>
  <cols>
    <col min="1" max="1" width="30.85546875" customWidth="1"/>
    <col min="2" max="2" width="26.5703125" bestFit="1" customWidth="1"/>
    <col min="3" max="3" width="15.140625" customWidth="1"/>
    <col min="4" max="4" width="16.28515625" customWidth="1"/>
    <col min="5" max="5" width="17.140625" customWidth="1"/>
    <col min="6" max="6" width="17.28515625" customWidth="1"/>
  </cols>
  <sheetData>
    <row r="1" spans="1:7" x14ac:dyDescent="0.25">
      <c r="A1" s="34" t="s">
        <v>73</v>
      </c>
      <c r="B1" s="34"/>
      <c r="C1" s="34"/>
      <c r="D1" s="34"/>
      <c r="E1" s="34"/>
      <c r="F1" s="34"/>
    </row>
    <row r="2" spans="1:7" x14ac:dyDescent="0.25">
      <c r="A2" s="34"/>
      <c r="B2" s="34"/>
      <c r="C2" s="34"/>
      <c r="D2" s="34"/>
      <c r="E2" s="34"/>
      <c r="F2" s="34"/>
    </row>
    <row r="3" spans="1:7" ht="66.75" customHeight="1" x14ac:dyDescent="0.25">
      <c r="A3" s="35"/>
      <c r="B3" s="35"/>
      <c r="C3" s="35"/>
      <c r="D3" s="35"/>
      <c r="E3" s="35"/>
      <c r="F3" s="35"/>
    </row>
    <row r="4" spans="1:7" s="9" customFormat="1" ht="21" customHeight="1" x14ac:dyDescent="0.25">
      <c r="A4" s="44" t="s">
        <v>42</v>
      </c>
      <c r="B4" s="46" t="s">
        <v>27</v>
      </c>
      <c r="C4" s="48" t="s">
        <v>0</v>
      </c>
      <c r="D4" s="48"/>
      <c r="E4" s="48" t="s">
        <v>1</v>
      </c>
      <c r="F4" s="48"/>
    </row>
    <row r="5" spans="1:7" s="9" customFormat="1" ht="46.5" customHeight="1" x14ac:dyDescent="0.25">
      <c r="A5" s="45"/>
      <c r="B5" s="47"/>
      <c r="C5" s="13" t="s">
        <v>43</v>
      </c>
      <c r="D5" s="14" t="s">
        <v>46</v>
      </c>
      <c r="E5" s="13" t="s">
        <v>43</v>
      </c>
      <c r="F5" s="14" t="s">
        <v>46</v>
      </c>
    </row>
    <row r="6" spans="1:7" s="9" customFormat="1" ht="43.5" customHeight="1" x14ac:dyDescent="0.25">
      <c r="A6" s="1" t="s">
        <v>30</v>
      </c>
      <c r="B6" s="15" t="s">
        <v>13</v>
      </c>
      <c r="C6" s="10">
        <v>78269.8</v>
      </c>
      <c r="D6" s="11">
        <v>60267.74</v>
      </c>
      <c r="E6" s="10">
        <v>63158.8</v>
      </c>
      <c r="F6" s="11">
        <v>48632.27</v>
      </c>
      <c r="G6" s="12"/>
    </row>
    <row r="7" spans="1:7" s="9" customFormat="1" ht="77.25" customHeight="1" x14ac:dyDescent="0.25">
      <c r="A7" s="1" t="s">
        <v>31</v>
      </c>
      <c r="B7" s="15" t="s">
        <v>13</v>
      </c>
      <c r="C7" s="10">
        <v>78890.78</v>
      </c>
      <c r="D7" s="11">
        <v>60745.9</v>
      </c>
      <c r="E7" s="10">
        <v>68095.8</v>
      </c>
      <c r="F7" s="11">
        <v>52433.760000000002</v>
      </c>
      <c r="G7" s="12"/>
    </row>
    <row r="8" spans="1:7" s="9" customFormat="1" ht="51" customHeight="1" x14ac:dyDescent="0.25">
      <c r="A8" s="1" t="s">
        <v>31</v>
      </c>
      <c r="B8" s="15" t="s">
        <v>13</v>
      </c>
      <c r="C8" s="10">
        <v>112059.5</v>
      </c>
      <c r="D8" s="11">
        <v>86285.81</v>
      </c>
      <c r="E8" s="10"/>
      <c r="F8" s="11"/>
      <c r="G8" s="12"/>
    </row>
    <row r="9" spans="1:7" s="9" customFormat="1" ht="64.5" customHeight="1" x14ac:dyDescent="0.25">
      <c r="A9" s="2" t="s">
        <v>32</v>
      </c>
      <c r="B9" s="15" t="s">
        <v>25</v>
      </c>
      <c r="C9" s="10">
        <v>36725.56</v>
      </c>
      <c r="D9" s="11">
        <v>28278.68</v>
      </c>
      <c r="E9" s="10">
        <v>11017.67</v>
      </c>
      <c r="F9" s="11">
        <v>8483.6</v>
      </c>
      <c r="G9" s="12"/>
    </row>
    <row r="10" spans="1:7" s="9" customFormat="1" ht="64.5" customHeight="1" x14ac:dyDescent="0.25">
      <c r="A10" s="2" t="s">
        <v>33</v>
      </c>
      <c r="B10" s="15" t="s">
        <v>14</v>
      </c>
      <c r="C10" s="10">
        <v>22408.81</v>
      </c>
      <c r="D10" s="11">
        <v>17254.78</v>
      </c>
      <c r="E10" s="10">
        <v>22228.62</v>
      </c>
      <c r="F10" s="11">
        <v>17116.03</v>
      </c>
      <c r="G10" s="12"/>
    </row>
    <row r="11" spans="1:7" s="9" customFormat="1" ht="47.25" x14ac:dyDescent="0.25">
      <c r="A11" s="2" t="s">
        <v>34</v>
      </c>
      <c r="B11" s="15" t="s">
        <v>29</v>
      </c>
      <c r="C11" s="10">
        <v>23737.94</v>
      </c>
      <c r="D11" s="11">
        <v>18278.21</v>
      </c>
      <c r="E11" s="10">
        <v>27723.5</v>
      </c>
      <c r="F11" s="11">
        <v>21347.09</v>
      </c>
      <c r="G11" s="12"/>
    </row>
    <row r="12" spans="1:7" s="9" customFormat="1" ht="47.25" x14ac:dyDescent="0.25">
      <c r="A12" s="2" t="s">
        <v>34</v>
      </c>
      <c r="B12" s="15" t="s">
        <v>29</v>
      </c>
      <c r="C12" s="10">
        <v>19802.5</v>
      </c>
      <c r="D12" s="11">
        <v>15247.92</v>
      </c>
      <c r="E12" s="10">
        <v>31684</v>
      </c>
      <c r="F12" s="11">
        <v>24396.68</v>
      </c>
      <c r="G12" s="12"/>
    </row>
    <row r="13" spans="1:7" s="9" customFormat="1" ht="75" customHeight="1" x14ac:dyDescent="0.25">
      <c r="A13" s="2" t="s">
        <v>47</v>
      </c>
      <c r="B13" s="15" t="s">
        <v>15</v>
      </c>
      <c r="C13" s="10">
        <v>24430.560000000001</v>
      </c>
      <c r="D13" s="11">
        <v>18811.53</v>
      </c>
      <c r="E13" s="10">
        <v>40848</v>
      </c>
      <c r="F13" s="11">
        <v>31452.959999999999</v>
      </c>
      <c r="G13" s="12"/>
    </row>
    <row r="14" spans="1:7" s="9" customFormat="1" ht="63" x14ac:dyDescent="0.25">
      <c r="A14" s="2" t="s">
        <v>35</v>
      </c>
      <c r="B14" s="15" t="s">
        <v>16</v>
      </c>
      <c r="C14" s="10">
        <v>16422.8</v>
      </c>
      <c r="D14" s="11">
        <v>12645.55</v>
      </c>
      <c r="E14" s="10">
        <v>26757.439999999999</v>
      </c>
      <c r="F14" s="11">
        <v>20603.22</v>
      </c>
      <c r="G14" s="12"/>
    </row>
    <row r="15" spans="1:7" s="9" customFormat="1" ht="63" x14ac:dyDescent="0.25">
      <c r="A15" s="2" t="s">
        <v>35</v>
      </c>
      <c r="B15" s="15" t="s">
        <v>16</v>
      </c>
      <c r="C15" s="10">
        <v>15611.5</v>
      </c>
      <c r="D15" s="11">
        <v>12020.85</v>
      </c>
      <c r="E15" s="10">
        <v>24910.63</v>
      </c>
      <c r="F15" s="11">
        <v>19181.18</v>
      </c>
      <c r="G15" s="12"/>
    </row>
    <row r="16" spans="1:7" s="9" customFormat="1" ht="40.5" customHeight="1" x14ac:dyDescent="0.25">
      <c r="A16" s="2" t="s">
        <v>36</v>
      </c>
      <c r="B16" s="15" t="s">
        <v>17</v>
      </c>
      <c r="C16" s="10">
        <v>24644.12</v>
      </c>
      <c r="D16" s="11">
        <v>18975.97</v>
      </c>
      <c r="E16" s="10">
        <v>41332.58</v>
      </c>
      <c r="F16" s="11">
        <v>31826.080000000002</v>
      </c>
      <c r="G16" s="12"/>
    </row>
    <row r="17" spans="1:7" s="9" customFormat="1" ht="31.5" x14ac:dyDescent="0.25">
      <c r="A17" s="2" t="s">
        <v>37</v>
      </c>
      <c r="B17" s="15" t="s">
        <v>18</v>
      </c>
      <c r="C17" s="10">
        <v>15057.45</v>
      </c>
      <c r="D17" s="11">
        <v>11594.23</v>
      </c>
      <c r="E17" s="10">
        <v>25985.33</v>
      </c>
      <c r="F17" s="11">
        <v>20008.7</v>
      </c>
      <c r="G17" s="12"/>
    </row>
    <row r="18" spans="1:7" s="9" customFormat="1" ht="36.75" customHeight="1" x14ac:dyDescent="0.25">
      <c r="A18" s="2" t="s">
        <v>51</v>
      </c>
      <c r="B18" s="15" t="s">
        <v>19</v>
      </c>
      <c r="C18" s="10">
        <v>44212.9</v>
      </c>
      <c r="D18" s="11">
        <v>34043.93</v>
      </c>
      <c r="E18" s="10">
        <v>44212.9</v>
      </c>
      <c r="F18" s="11">
        <v>34043.93</v>
      </c>
      <c r="G18" s="12"/>
    </row>
    <row r="19" spans="1:7" s="9" customFormat="1" ht="61.5" customHeight="1" x14ac:dyDescent="0.25">
      <c r="A19" s="2" t="s">
        <v>48</v>
      </c>
      <c r="B19" s="15" t="s">
        <v>20</v>
      </c>
      <c r="C19" s="10">
        <v>33783.06</v>
      </c>
      <c r="D19" s="11">
        <v>26012.95</v>
      </c>
      <c r="E19" s="10"/>
      <c r="F19" s="11"/>
      <c r="G19" s="12"/>
    </row>
    <row r="20" spans="1:7" s="9" customFormat="1" ht="62.25" customHeight="1" x14ac:dyDescent="0.25">
      <c r="A20" s="2" t="s">
        <v>49</v>
      </c>
      <c r="B20" s="15" t="s">
        <v>21</v>
      </c>
      <c r="C20" s="10">
        <v>44054.400000000001</v>
      </c>
      <c r="D20" s="11">
        <v>33921.879999999997</v>
      </c>
      <c r="E20" s="10">
        <v>38647.599999999999</v>
      </c>
      <c r="F20" s="11">
        <v>29758.65</v>
      </c>
      <c r="G20" s="12"/>
    </row>
    <row r="21" spans="1:7" s="9" customFormat="1" ht="80.25" customHeight="1" x14ac:dyDescent="0.25">
      <c r="A21" s="2" t="s">
        <v>50</v>
      </c>
      <c r="B21" s="15" t="s">
        <v>29</v>
      </c>
      <c r="C21" s="10"/>
      <c r="D21" s="11"/>
      <c r="E21" s="10">
        <v>8712</v>
      </c>
      <c r="F21" s="11">
        <v>6708.24</v>
      </c>
      <c r="G21" s="12"/>
    </row>
    <row r="22" spans="1:7" s="9" customFormat="1" ht="69" customHeight="1" x14ac:dyDescent="0.25">
      <c r="A22" s="2" t="s">
        <v>52</v>
      </c>
      <c r="B22" s="15" t="s">
        <v>21</v>
      </c>
      <c r="C22" s="10">
        <v>42497.68</v>
      </c>
      <c r="D22" s="11">
        <v>32723.21</v>
      </c>
      <c r="E22" s="10">
        <v>42097.19</v>
      </c>
      <c r="F22" s="11">
        <v>32414.83</v>
      </c>
      <c r="G22" s="12"/>
    </row>
    <row r="23" spans="1:7" s="9" customFormat="1" ht="63" x14ac:dyDescent="0.25">
      <c r="A23" s="2" t="s">
        <v>53</v>
      </c>
      <c r="B23" s="15" t="s">
        <v>22</v>
      </c>
      <c r="C23" s="10">
        <v>27233.5</v>
      </c>
      <c r="D23" s="11">
        <v>20969.79</v>
      </c>
      <c r="E23" s="10">
        <v>27233.5</v>
      </c>
      <c r="F23" s="11">
        <v>20969.79</v>
      </c>
      <c r="G23" s="12"/>
    </row>
    <row r="24" spans="1:7" s="9" customFormat="1" ht="63" x14ac:dyDescent="0.25">
      <c r="A24" s="6" t="s">
        <v>54</v>
      </c>
      <c r="B24" s="15" t="s">
        <v>29</v>
      </c>
      <c r="C24" s="10">
        <v>23190.92</v>
      </c>
      <c r="D24" s="11">
        <v>17857</v>
      </c>
      <c r="E24" s="10">
        <v>40656.6</v>
      </c>
      <c r="F24" s="11">
        <v>31305.58</v>
      </c>
      <c r="G24" s="12"/>
    </row>
    <row r="25" spans="1:7" s="9" customFormat="1" ht="110.25" x14ac:dyDescent="0.25">
      <c r="A25" s="2" t="s">
        <v>57</v>
      </c>
      <c r="B25" s="15" t="s">
        <v>28</v>
      </c>
      <c r="C25" s="10">
        <v>40918.879999999997</v>
      </c>
      <c r="D25" s="11">
        <v>31507.53</v>
      </c>
      <c r="E25" s="10">
        <v>40918.879999999997</v>
      </c>
      <c r="F25" s="11">
        <v>31507.53</v>
      </c>
      <c r="G25" s="12"/>
    </row>
    <row r="26" spans="1:7" s="9" customFormat="1" ht="94.5" x14ac:dyDescent="0.25">
      <c r="A26" s="2" t="s">
        <v>38</v>
      </c>
      <c r="B26" s="15" t="s">
        <v>22</v>
      </c>
      <c r="C26" s="10">
        <v>29613</v>
      </c>
      <c r="D26" s="11">
        <v>22802.01</v>
      </c>
      <c r="E26" s="10">
        <v>29659.03</v>
      </c>
      <c r="F26" s="11">
        <v>22837.45</v>
      </c>
      <c r="G26" s="12"/>
    </row>
    <row r="27" spans="1:7" s="9" customFormat="1" ht="94.5" x14ac:dyDescent="0.25">
      <c r="A27" s="2" t="s">
        <v>58</v>
      </c>
      <c r="B27" s="15" t="s">
        <v>29</v>
      </c>
      <c r="C27" s="10">
        <v>15842</v>
      </c>
      <c r="D27" s="11">
        <v>12198.33</v>
      </c>
      <c r="E27" s="10">
        <v>27723.5</v>
      </c>
      <c r="F27" s="11">
        <v>21347.09</v>
      </c>
      <c r="G27" s="12"/>
    </row>
    <row r="28" spans="1:7" s="9" customFormat="1" ht="63" x14ac:dyDescent="0.25">
      <c r="A28" s="2" t="s">
        <v>55</v>
      </c>
      <c r="B28" s="15"/>
      <c r="C28" s="10"/>
      <c r="D28" s="11"/>
      <c r="E28" s="10">
        <v>8766.4500000000007</v>
      </c>
      <c r="F28" s="11">
        <v>6750.16</v>
      </c>
      <c r="G28" s="12"/>
    </row>
    <row r="29" spans="1:7" s="9" customFormat="1" ht="92.25" customHeight="1" x14ac:dyDescent="0.25">
      <c r="A29" s="2" t="s">
        <v>38</v>
      </c>
      <c r="B29" s="15" t="s">
        <v>22</v>
      </c>
      <c r="C29" s="10">
        <v>28729.83</v>
      </c>
      <c r="D29" s="11">
        <v>22121.96</v>
      </c>
      <c r="E29" s="10">
        <v>27649.4</v>
      </c>
      <c r="F29" s="11">
        <v>21290.03</v>
      </c>
      <c r="G29" s="12"/>
    </row>
    <row r="30" spans="1:7" s="9" customFormat="1" ht="63" x14ac:dyDescent="0.25">
      <c r="A30" s="2" t="s">
        <v>39</v>
      </c>
      <c r="B30" s="15" t="s">
        <v>21</v>
      </c>
      <c r="C30" s="10">
        <v>43854.400000000001</v>
      </c>
      <c r="D30" s="11">
        <v>33767.879999999997</v>
      </c>
      <c r="E30" s="10">
        <v>43854.400000000001</v>
      </c>
      <c r="F30" s="11">
        <v>33767.879999999997</v>
      </c>
      <c r="G30" s="12"/>
    </row>
    <row r="31" spans="1:7" s="9" customFormat="1" ht="63" x14ac:dyDescent="0.25">
      <c r="A31" s="2" t="s">
        <v>40</v>
      </c>
      <c r="B31" s="15" t="s">
        <v>22</v>
      </c>
      <c r="C31" s="10">
        <v>33772</v>
      </c>
      <c r="D31" s="11">
        <v>26004.44</v>
      </c>
      <c r="E31" s="10">
        <v>33772</v>
      </c>
      <c r="F31" s="11">
        <v>26004.44</v>
      </c>
      <c r="G31" s="12"/>
    </row>
    <row r="32" spans="1:7" s="9" customFormat="1" ht="63" x14ac:dyDescent="0.25">
      <c r="A32" s="2" t="s">
        <v>40</v>
      </c>
      <c r="B32" s="15" t="s">
        <v>22</v>
      </c>
      <c r="C32" s="10">
        <v>29468.22</v>
      </c>
      <c r="D32" s="11">
        <v>22690.52</v>
      </c>
      <c r="E32" s="10">
        <v>28540.89</v>
      </c>
      <c r="F32" s="11">
        <v>21976.48</v>
      </c>
      <c r="G32" s="12"/>
    </row>
    <row r="33" spans="1:7" s="9" customFormat="1" ht="63" x14ac:dyDescent="0.25">
      <c r="A33" s="2" t="s">
        <v>40</v>
      </c>
      <c r="B33" s="15" t="s">
        <v>22</v>
      </c>
      <c r="C33" s="10">
        <v>33972</v>
      </c>
      <c r="D33" s="11">
        <v>26158.44</v>
      </c>
      <c r="E33" s="10">
        <v>33972</v>
      </c>
      <c r="F33" s="11">
        <v>26158.44</v>
      </c>
      <c r="G33" s="12"/>
    </row>
    <row r="34" spans="1:7" s="9" customFormat="1" ht="63" x14ac:dyDescent="0.25">
      <c r="A34" s="2" t="s">
        <v>40</v>
      </c>
      <c r="B34" s="15" t="s">
        <v>22</v>
      </c>
      <c r="C34" s="10">
        <v>28481.200000000001</v>
      </c>
      <c r="D34" s="11">
        <v>21930.52</v>
      </c>
      <c r="E34" s="10">
        <v>28481.200000000001</v>
      </c>
      <c r="F34" s="11">
        <v>21930.52</v>
      </c>
      <c r="G34" s="12"/>
    </row>
    <row r="35" spans="1:7" s="9" customFormat="1" ht="63" x14ac:dyDescent="0.25">
      <c r="A35" s="2" t="s">
        <v>41</v>
      </c>
      <c r="B35" s="15" t="s">
        <v>22</v>
      </c>
      <c r="C35" s="10">
        <v>28065.3</v>
      </c>
      <c r="D35" s="11">
        <v>21610.28</v>
      </c>
      <c r="E35" s="10">
        <v>28065.3</v>
      </c>
      <c r="F35" s="11">
        <v>21610.28</v>
      </c>
      <c r="G35" s="12"/>
    </row>
    <row r="36" spans="1:7" x14ac:dyDescent="0.25">
      <c r="A36" s="41" t="s">
        <v>12</v>
      </c>
      <c r="B36" s="42"/>
      <c r="C36" s="8">
        <f>SUM(C6:C35)</f>
        <v>995750.6100000001</v>
      </c>
      <c r="D36" s="7">
        <f>SUM(D6:D35)</f>
        <v>766727.83999999985</v>
      </c>
      <c r="E36" s="8">
        <f>SUM(E6:E35)</f>
        <v>916705.21000000008</v>
      </c>
      <c r="F36" s="7">
        <f>SUM(F6:F35)</f>
        <v>705862.89</v>
      </c>
    </row>
    <row r="38" spans="1:7" ht="30" customHeight="1" x14ac:dyDescent="0.25">
      <c r="A38" s="3" t="s">
        <v>45</v>
      </c>
      <c r="E38" s="43" t="s">
        <v>44</v>
      </c>
      <c r="F38" s="43"/>
    </row>
    <row r="39" spans="1:7" x14ac:dyDescent="0.25">
      <c r="A39" s="3"/>
    </row>
    <row r="41" spans="1:7" x14ac:dyDescent="0.25">
      <c r="A41" t="s">
        <v>56</v>
      </c>
    </row>
  </sheetData>
  <mergeCells count="7">
    <mergeCell ref="A36:B36"/>
    <mergeCell ref="E38:F38"/>
    <mergeCell ref="A1:F3"/>
    <mergeCell ref="A4:A5"/>
    <mergeCell ref="B4:B5"/>
    <mergeCell ref="C4:D4"/>
    <mergeCell ref="E4:F4"/>
  </mergeCells>
  <pageMargins left="0.7" right="0.7" top="0.75" bottom="0.75" header="0.3" footer="0.3"/>
  <pageSetup paperSize="9" scale="34" orientation="portrait" verticalDpi="0" r:id="rId1"/>
  <ignoredErrors>
    <ignoredError sqref="C36:F36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Лист1</vt:lpstr>
      <vt:lpstr>Лист2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Люба</dc:creator>
  <cp:lastModifiedBy>Admin</cp:lastModifiedBy>
  <cp:lastPrinted>2026-03-05T14:12:18Z</cp:lastPrinted>
  <dcterms:created xsi:type="dcterms:W3CDTF">2026-03-03T14:34:23Z</dcterms:created>
  <dcterms:modified xsi:type="dcterms:W3CDTF">2026-03-06T11:09:16Z</dcterms:modified>
</cp:coreProperties>
</file>