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2b4f820aa0d3171/Робочий стіл/Корупція/"/>
    </mc:Choice>
  </mc:AlternateContent>
  <xr:revisionPtr revIDLastSave="73" documentId="11_082A469FCAD8CEAC53E47252E544854C691C0666" xr6:coauthVersionLast="47" xr6:coauthVersionMax="47" xr10:uidLastSave="{DF9553C1-E59E-493D-BE71-301E45413F63}"/>
  <bookViews>
    <workbookView xWindow="165" yWindow="60" windowWidth="20325" windowHeight="10860" xr2:uid="{00000000-000D-0000-FFFF-FFFF00000000}"/>
  </bookViews>
  <sheets>
    <sheet name="Page 1" sheetId="1" r:id="rId1"/>
    <sheet name="Аркуш1" sheetId="2" r:id="rId2"/>
  </sheets>
  <definedNames>
    <definedName name="_xlnm.Print_Area" localSheetId="0">'Page 1'!$A$1:$S$150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46" i="1" l="1"/>
  <c r="D146" i="1"/>
  <c r="E146" i="1"/>
  <c r="F146" i="1"/>
  <c r="C147" i="1"/>
  <c r="D147" i="1"/>
  <c r="E147" i="1"/>
  <c r="F147" i="1"/>
  <c r="C148" i="1"/>
  <c r="D148" i="1"/>
  <c r="E148" i="1"/>
  <c r="F148" i="1"/>
  <c r="C149" i="1"/>
  <c r="D149" i="1"/>
  <c r="E149" i="1"/>
  <c r="F149" i="1"/>
  <c r="Q144" i="1"/>
  <c r="Q146" i="1" s="1"/>
  <c r="K134" i="1"/>
  <c r="J134" i="1"/>
  <c r="I134" i="1"/>
  <c r="H134" i="1"/>
  <c r="G134" i="1"/>
  <c r="F134" i="1"/>
  <c r="E134" i="1"/>
  <c r="D134" i="1"/>
  <c r="C134" i="1"/>
  <c r="K133" i="1"/>
  <c r="J133" i="1"/>
  <c r="J135" i="1" s="1"/>
  <c r="J136" i="1" s="1"/>
  <c r="I133" i="1"/>
  <c r="H133" i="1"/>
  <c r="H135" i="1" s="1"/>
  <c r="G133" i="1"/>
  <c r="G135" i="1" s="1"/>
  <c r="F133" i="1"/>
  <c r="F135" i="1" s="1"/>
  <c r="F136" i="1" s="1"/>
  <c r="E133" i="1"/>
  <c r="E135" i="1" s="1"/>
  <c r="D133" i="1"/>
  <c r="D135" i="1" s="1"/>
  <c r="C133" i="1"/>
  <c r="C135" i="1" s="1"/>
  <c r="Q131" i="1"/>
  <c r="Q133" i="1" s="1"/>
  <c r="J121" i="1"/>
  <c r="I121" i="1"/>
  <c r="H121" i="1"/>
  <c r="G121" i="1"/>
  <c r="E121" i="1"/>
  <c r="D121" i="1"/>
  <c r="C121" i="1"/>
  <c r="J120" i="1"/>
  <c r="I120" i="1"/>
  <c r="H120" i="1"/>
  <c r="H122" i="1" s="1"/>
  <c r="G120" i="1"/>
  <c r="G122" i="1" s="1"/>
  <c r="F122" i="1"/>
  <c r="F123" i="1" s="1"/>
  <c r="E120" i="1"/>
  <c r="D120" i="1"/>
  <c r="D122" i="1" s="1"/>
  <c r="C120" i="1"/>
  <c r="C122" i="1" s="1"/>
  <c r="Q118" i="1"/>
  <c r="Q120" i="1" s="1"/>
  <c r="C109" i="1"/>
  <c r="J108" i="1"/>
  <c r="I108" i="1"/>
  <c r="H108" i="1"/>
  <c r="G108" i="1"/>
  <c r="F108" i="1"/>
  <c r="E108" i="1"/>
  <c r="D108" i="1"/>
  <c r="C108" i="1"/>
  <c r="J107" i="1"/>
  <c r="J109" i="1" s="1"/>
  <c r="I107" i="1"/>
  <c r="I109" i="1" s="1"/>
  <c r="H107" i="1"/>
  <c r="H109" i="1" s="1"/>
  <c r="H110" i="1" s="1"/>
  <c r="G107" i="1"/>
  <c r="F107" i="1"/>
  <c r="F109" i="1" s="1"/>
  <c r="E107" i="1"/>
  <c r="D107" i="1"/>
  <c r="D109" i="1" s="1"/>
  <c r="C107" i="1"/>
  <c r="Q105" i="1"/>
  <c r="Q108" i="1" s="1"/>
  <c r="K135" i="1" l="1"/>
  <c r="Q147" i="1"/>
  <c r="I136" i="1"/>
  <c r="I135" i="1"/>
  <c r="G109" i="1"/>
  <c r="G110" i="1" s="1"/>
  <c r="J122" i="1"/>
  <c r="J123" i="1" s="1"/>
  <c r="I122" i="1"/>
  <c r="I123" i="1" s="1"/>
  <c r="E136" i="1"/>
  <c r="E122" i="1"/>
  <c r="E123" i="1" s="1"/>
  <c r="E109" i="1"/>
  <c r="E110" i="1" s="1"/>
  <c r="D110" i="1"/>
  <c r="Q107" i="1"/>
  <c r="Q109" i="1" s="1"/>
  <c r="Q110" i="1" s="1"/>
  <c r="C110" i="1"/>
  <c r="Q134" i="1"/>
  <c r="C136" i="1"/>
  <c r="G136" i="1"/>
  <c r="K136" i="1"/>
  <c r="D136" i="1"/>
  <c r="H136" i="1"/>
  <c r="Q121" i="1"/>
  <c r="C123" i="1"/>
  <c r="G123" i="1"/>
  <c r="D123" i="1"/>
  <c r="H123" i="1"/>
  <c r="I110" i="1"/>
  <c r="F110" i="1"/>
  <c r="J110" i="1"/>
  <c r="I95" i="1"/>
  <c r="H95" i="1"/>
  <c r="G95" i="1"/>
  <c r="F95" i="1"/>
  <c r="E95" i="1"/>
  <c r="D95" i="1"/>
  <c r="C95" i="1"/>
  <c r="I94" i="1"/>
  <c r="H94" i="1"/>
  <c r="H96" i="1" s="1"/>
  <c r="H97" i="1" s="1"/>
  <c r="G94" i="1"/>
  <c r="F94" i="1"/>
  <c r="E94" i="1"/>
  <c r="D94" i="1"/>
  <c r="D96" i="1" s="1"/>
  <c r="D97" i="1" s="1"/>
  <c r="C94" i="1"/>
  <c r="Q92" i="1"/>
  <c r="Q94" i="1" s="1"/>
  <c r="G81" i="1"/>
  <c r="F81" i="1"/>
  <c r="E81" i="1"/>
  <c r="D81" i="1"/>
  <c r="C81" i="1"/>
  <c r="G80" i="1"/>
  <c r="F80" i="1"/>
  <c r="E80" i="1"/>
  <c r="E82" i="1" s="1"/>
  <c r="D80" i="1"/>
  <c r="D82" i="1" s="1"/>
  <c r="D83" i="1" s="1"/>
  <c r="C80" i="1"/>
  <c r="Q78" i="1"/>
  <c r="Q80" i="1" s="1"/>
  <c r="D13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D54" i="1"/>
  <c r="E54" i="1"/>
  <c r="F54" i="1"/>
  <c r="G54" i="1"/>
  <c r="H54" i="1"/>
  <c r="I54" i="1"/>
  <c r="J54" i="1"/>
  <c r="K54" i="1"/>
  <c r="L54" i="1"/>
  <c r="M54" i="1"/>
  <c r="N54" i="1"/>
  <c r="O54" i="1"/>
  <c r="P53" i="1"/>
  <c r="O53" i="1"/>
  <c r="N53" i="1"/>
  <c r="N55" i="1" s="1"/>
  <c r="M53" i="1"/>
  <c r="L53" i="1"/>
  <c r="K53" i="1"/>
  <c r="J53" i="1"/>
  <c r="I53" i="1"/>
  <c r="H53" i="1"/>
  <c r="G53" i="1"/>
  <c r="F53" i="1"/>
  <c r="E53" i="1"/>
  <c r="D53" i="1"/>
  <c r="C53" i="1"/>
  <c r="C54" i="1" s="1"/>
  <c r="P52" i="1"/>
  <c r="P54" i="1" s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Q50" i="1"/>
  <c r="Q53" i="1" s="1"/>
  <c r="P25" i="1"/>
  <c r="O25" i="1"/>
  <c r="N25" i="1"/>
  <c r="N27" i="1" s="1"/>
  <c r="M25" i="1"/>
  <c r="L25" i="1"/>
  <c r="K25" i="1"/>
  <c r="J25" i="1"/>
  <c r="I25" i="1"/>
  <c r="H25" i="1"/>
  <c r="G25" i="1"/>
  <c r="F25" i="1"/>
  <c r="E25" i="1"/>
  <c r="D25" i="1"/>
  <c r="C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Q22" i="1"/>
  <c r="Q24" i="1" s="1"/>
  <c r="N12" i="1"/>
  <c r="O12" i="1"/>
  <c r="N11" i="1"/>
  <c r="O11" i="1"/>
  <c r="G67" i="1"/>
  <c r="F67" i="1"/>
  <c r="E67" i="1"/>
  <c r="D67" i="1"/>
  <c r="C67" i="1"/>
  <c r="G66" i="1"/>
  <c r="F66" i="1"/>
  <c r="E66" i="1"/>
  <c r="D66" i="1"/>
  <c r="C66" i="1"/>
  <c r="Q64" i="1"/>
  <c r="Q66" i="1" s="1"/>
  <c r="F39" i="1"/>
  <c r="E39" i="1"/>
  <c r="D39" i="1"/>
  <c r="C39" i="1"/>
  <c r="F38" i="1"/>
  <c r="E38" i="1"/>
  <c r="E40" i="1" s="1"/>
  <c r="E41" i="1" s="1"/>
  <c r="D38" i="1"/>
  <c r="D40" i="1" s="1"/>
  <c r="D41" i="1" s="1"/>
  <c r="C38" i="1"/>
  <c r="Q36" i="1"/>
  <c r="Q38" i="1" s="1"/>
  <c r="Q9" i="1"/>
  <c r="Q148" i="1" l="1"/>
  <c r="Q149" i="1" s="1"/>
  <c r="Q135" i="1"/>
  <c r="Q136" i="1" s="1"/>
  <c r="Q122" i="1"/>
  <c r="Q123" i="1" s="1"/>
  <c r="I97" i="1"/>
  <c r="I96" i="1"/>
  <c r="E96" i="1"/>
  <c r="E97" i="1" s="1"/>
  <c r="Q95" i="1"/>
  <c r="F96" i="1"/>
  <c r="F97" i="1" s="1"/>
  <c r="C96" i="1"/>
  <c r="C97" i="1" s="1"/>
  <c r="G96" i="1"/>
  <c r="G97" i="1" s="1"/>
  <c r="E83" i="1"/>
  <c r="Q81" i="1"/>
  <c r="Q82" i="1" s="1"/>
  <c r="F82" i="1"/>
  <c r="F83" i="1" s="1"/>
  <c r="C82" i="1"/>
  <c r="C83" i="1" s="1"/>
  <c r="G82" i="1"/>
  <c r="G83" i="1" s="1"/>
  <c r="O55" i="1"/>
  <c r="K55" i="1"/>
  <c r="G55" i="1"/>
  <c r="C55" i="1"/>
  <c r="Q52" i="1"/>
  <c r="Q54" i="1" s="1"/>
  <c r="Q55" i="1" s="1"/>
  <c r="F55" i="1"/>
  <c r="J55" i="1"/>
  <c r="D55" i="1"/>
  <c r="H55" i="1"/>
  <c r="L55" i="1"/>
  <c r="E55" i="1"/>
  <c r="I55" i="1"/>
  <c r="M55" i="1"/>
  <c r="P55" i="1"/>
  <c r="O27" i="1"/>
  <c r="O14" i="1"/>
  <c r="Q25" i="1"/>
  <c r="Q27" i="1" s="1"/>
  <c r="Q39" i="1"/>
  <c r="Q40" i="1" s="1"/>
  <c r="Q41" i="1" s="1"/>
  <c r="N14" i="1"/>
  <c r="E68" i="1"/>
  <c r="C26" i="1"/>
  <c r="K27" i="1"/>
  <c r="F27" i="1"/>
  <c r="J27" i="1"/>
  <c r="D27" i="1"/>
  <c r="H27" i="1"/>
  <c r="I27" i="1"/>
  <c r="M27" i="1"/>
  <c r="P27" i="1"/>
  <c r="D68" i="1"/>
  <c r="D69" i="1" s="1"/>
  <c r="E69" i="1"/>
  <c r="F40" i="1"/>
  <c r="F41" i="1" s="1"/>
  <c r="Q67" i="1"/>
  <c r="Q68" i="1" s="1"/>
  <c r="F68" i="1"/>
  <c r="F69" i="1" s="1"/>
  <c r="C68" i="1"/>
  <c r="C69" i="1" s="1"/>
  <c r="G68" i="1"/>
  <c r="G69" i="1" s="1"/>
  <c r="C40" i="1"/>
  <c r="C41" i="1" s="1"/>
  <c r="F11" i="1"/>
  <c r="F12" i="1"/>
  <c r="G12" i="1"/>
  <c r="G11" i="1"/>
  <c r="J11" i="1"/>
  <c r="J12" i="1"/>
  <c r="M12" i="1"/>
  <c r="M11" i="1"/>
  <c r="I12" i="1"/>
  <c r="I11" i="1"/>
  <c r="E11" i="1"/>
  <c r="E12" i="1"/>
  <c r="K12" i="1"/>
  <c r="K11" i="1"/>
  <c r="P11" i="1"/>
  <c r="P12" i="1"/>
  <c r="L12" i="1"/>
  <c r="L11" i="1"/>
  <c r="H12" i="1"/>
  <c r="H11" i="1"/>
  <c r="D12" i="1"/>
  <c r="D11" i="1"/>
  <c r="C11" i="1"/>
  <c r="C12" i="1"/>
  <c r="Q96" i="1" l="1"/>
  <c r="Q97" i="1" s="1"/>
  <c r="Q83" i="1"/>
  <c r="L27" i="1"/>
  <c r="E27" i="1"/>
  <c r="G27" i="1"/>
  <c r="C27" i="1"/>
  <c r="H14" i="1"/>
  <c r="L14" i="1"/>
  <c r="K14" i="1"/>
  <c r="I14" i="1"/>
  <c r="Q69" i="1"/>
  <c r="P14" i="1"/>
  <c r="E14" i="1"/>
  <c r="D14" i="1"/>
  <c r="G14" i="1"/>
  <c r="C13" i="1"/>
  <c r="C14" i="1" s="1"/>
  <c r="M14" i="1"/>
  <c r="F14" i="1"/>
  <c r="Q12" i="1"/>
  <c r="Q11" i="1"/>
  <c r="J14" i="1"/>
  <c r="Q14" i="1" l="1"/>
</calcChain>
</file>

<file path=xl/sharedStrings.xml><?xml version="1.0" encoding="utf-8"?>
<sst xmlns="http://schemas.openxmlformats.org/spreadsheetml/2006/main" count="204" uniqueCount="41">
  <si>
    <t>№</t>
  </si>
  <si>
    <t>Вид оплати</t>
  </si>
  <si>
    <t>Всього</t>
  </si>
  <si>
    <t>Нарахування</t>
  </si>
  <si>
    <t xml:space="preserve">Банк </t>
  </si>
  <si>
    <t xml:space="preserve">Військовий збір </t>
  </si>
  <si>
    <t xml:space="preserve">ПДФО   </t>
  </si>
  <si>
    <t>листопад 2025</t>
  </si>
  <si>
    <t>грудень 2025</t>
  </si>
  <si>
    <t>січень 2026</t>
  </si>
  <si>
    <t>лютий 2026</t>
  </si>
  <si>
    <r>
      <t xml:space="preserve">Посада: </t>
    </r>
    <r>
      <rPr>
        <b/>
        <sz val="10"/>
        <color rgb="FF000000"/>
        <rFont val="Times New Roman"/>
        <family val="1"/>
        <charset val="204"/>
      </rPr>
      <t xml:space="preserve"> ГОЛОВНИЙ СПЕЦІАЛІСТ</t>
    </r>
  </si>
  <si>
    <r>
      <t xml:space="preserve">Посада: </t>
    </r>
    <r>
      <rPr>
        <b/>
        <sz val="10"/>
        <color rgb="FF000000"/>
        <rFont val="Times New Roman"/>
        <family val="1"/>
        <charset val="204"/>
      </rPr>
      <t>НАЧАЛЬНИК ВІДДІЛУ</t>
    </r>
  </si>
  <si>
    <t>січень 2025</t>
  </si>
  <si>
    <t>лютий 2025</t>
  </si>
  <si>
    <t>березень 2025</t>
  </si>
  <si>
    <t>квітень 2025</t>
  </si>
  <si>
    <t>травень 2025</t>
  </si>
  <si>
    <t>червень 2025</t>
  </si>
  <si>
    <t>липень 2025</t>
  </si>
  <si>
    <t>серпень 2025</t>
  </si>
  <si>
    <t>вересень 2025</t>
  </si>
  <si>
    <t>жовтень 2025</t>
  </si>
  <si>
    <r>
      <t xml:space="preserve">Посада: </t>
    </r>
    <r>
      <rPr>
        <b/>
        <sz val="10"/>
        <color rgb="FF000000"/>
        <rFont val="Times New Roman"/>
        <family val="1"/>
        <charset val="204"/>
      </rPr>
      <t>ЗАСТУПНИК</t>
    </r>
    <r>
      <rPr>
        <sz val="10"/>
        <color rgb="FF000000"/>
        <rFont val="Times New Roman"/>
        <family val="1"/>
        <charset val="204"/>
      </rPr>
      <t xml:space="preserve"> </t>
    </r>
    <r>
      <rPr>
        <b/>
        <sz val="10"/>
        <color rgb="FF000000"/>
        <rFont val="Times New Roman"/>
        <family val="1"/>
        <charset val="204"/>
      </rPr>
      <t>НАЧАЛЬНИКА ВІДДІЛУ</t>
    </r>
  </si>
  <si>
    <r>
      <t xml:space="preserve"> </t>
    </r>
    <r>
      <rPr>
        <b/>
        <sz val="12"/>
        <color rgb="FF000000"/>
        <rFont val="Times New Roman"/>
        <family val="1"/>
        <charset val="204"/>
      </rPr>
      <t>Відділ з питань ветеранської політики Чернігівської ОДА</t>
    </r>
  </si>
  <si>
    <t xml:space="preserve"> ПЕТРЕНКО ОКСАНА МИХАЙЛІВНА</t>
  </si>
  <si>
    <t xml:space="preserve"> МАЗІЙ ЛАРИСА ВІТАЛІЇВНА</t>
  </si>
  <si>
    <t xml:space="preserve"> ДІДОВИЧ НАТАЛІЯ МИКОЛАЇВНА</t>
  </si>
  <si>
    <t>РЕМ ВАЛЕРІЯ ОЛЕКСАНДРІВНА</t>
  </si>
  <si>
    <t xml:space="preserve">  КОЛОМІЄЦЬ АНАСТАСІЯ СЕРГІЇВНА</t>
  </si>
  <si>
    <t xml:space="preserve"> ЛЕНЬКО СВІТЛАНА СЕРГІЇВНА</t>
  </si>
  <si>
    <t xml:space="preserve"> ЖИРНОВ ІГОР ІВАНОВИЧ</t>
  </si>
  <si>
    <t>САДЧЕНКО ОЛЕНА ВЯЧЕСЛАВІВНА</t>
  </si>
  <si>
    <t>ТРИКАШНА ЯНА ПЕТРІВНА</t>
  </si>
  <si>
    <t>ОРЕШКО МАРІЯ ВІТАЛІЇВНПА</t>
  </si>
  <si>
    <t>ТКАЧЕНКО НАТАЛІЯ ВІТАЛІЇВНА</t>
  </si>
  <si>
    <r>
      <t xml:space="preserve">Посада: </t>
    </r>
    <r>
      <rPr>
        <b/>
        <sz val="10"/>
        <color rgb="FF000000"/>
        <rFont val="Times New Roman"/>
        <family val="1"/>
        <charset val="204"/>
      </rPr>
      <t xml:space="preserve"> ГОЛОВНИЙ СПЕЦІАЛІСТ</t>
    </r>
    <r>
      <rPr>
        <sz val="10"/>
        <color rgb="FF000000"/>
        <rFont val="Times New Roman"/>
        <family val="1"/>
        <charset val="204"/>
      </rPr>
      <t xml:space="preserve">- </t>
    </r>
    <r>
      <rPr>
        <b/>
        <sz val="10"/>
        <color rgb="FF000000"/>
        <rFont val="Times New Roman"/>
        <family val="1"/>
        <charset val="204"/>
      </rPr>
      <t>БУХГАЛТЕР</t>
    </r>
  </si>
  <si>
    <r>
      <t xml:space="preserve">Посада: </t>
    </r>
    <r>
      <rPr>
        <b/>
        <sz val="10"/>
        <color rgb="FF000000"/>
        <rFont val="Times New Roman"/>
        <family val="1"/>
        <charset val="204"/>
      </rPr>
      <t xml:space="preserve"> ГОЛОВНИЙ СПЕЦІАЛІСТ- БУХГАЛТЕР</t>
    </r>
  </si>
  <si>
    <t>Виплачено</t>
  </si>
  <si>
    <r>
      <t xml:space="preserve">Посада: </t>
    </r>
    <r>
      <rPr>
        <b/>
        <sz val="10"/>
        <color rgb="FF000000"/>
        <rFont val="Times New Roman"/>
        <family val="1"/>
        <charset val="204"/>
      </rPr>
      <t xml:space="preserve"> ГОЛОВНИЙ СПЕЦІАЛІСТ</t>
    </r>
    <r>
      <rPr>
        <sz val="10"/>
        <color rgb="FF000000"/>
        <rFont val="Times New Roman"/>
        <family val="1"/>
        <charset val="204"/>
      </rPr>
      <t xml:space="preserve"> </t>
    </r>
  </si>
  <si>
    <t>Інформація про нараховану та виплачену заробітну плату співробітникам за період січень 2025 року по лютий 2026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</si>
</sst>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color rgb="FF000000"/>
      <name val="Arial"/>
      <charset val="1"/>
    </font>
    <font>
      <b/>
      <sz val="11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8"/>
      <color rgb="FF000000"/>
      <name val="Arial"/>
      <family val="2"/>
      <charset val="204"/>
    </font>
    <font>
      <b/>
      <sz val="8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b/>
      <sz val="8"/>
      <color rgb="FF000000"/>
      <name val="Arial"/>
      <family val="2"/>
      <charset val="204"/>
    </font>
    <font>
      <sz val="8"/>
      <name val="Arial"/>
      <family val="2"/>
      <charset val="204"/>
    </font>
    <font>
      <b/>
      <sz val="12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39"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4" fillId="0" borderId="2" xfId="0" applyFont="1" applyFill="1" applyBorder="1" applyAlignment="1">
      <alignment horizontal="center" vertical="center"/>
    </xf>
    <xf numFmtId="0" fontId="0" fillId="0" borderId="4" xfId="0" applyBorder="1" applyAlignment="1">
      <alignment horizontal="left"/>
    </xf>
    <xf numFmtId="0" fontId="5" fillId="0" borderId="2" xfId="0" applyFont="1" applyFill="1" applyBorder="1" applyAlignment="1">
      <alignment horizontal="left" vertical="top"/>
    </xf>
    <xf numFmtId="0" fontId="4" fillId="0" borderId="2" xfId="0" applyFont="1" applyFill="1" applyBorder="1" applyAlignment="1">
      <alignment horizontal="left" vertical="top"/>
    </xf>
    <xf numFmtId="4" fontId="4" fillId="0" borderId="2" xfId="0" applyNumberFormat="1" applyFont="1" applyFill="1" applyBorder="1" applyAlignment="1">
      <alignment horizontal="right" vertical="top"/>
    </xf>
    <xf numFmtId="4" fontId="6" fillId="0" borderId="2" xfId="0" applyNumberFormat="1" applyFont="1" applyFill="1" applyBorder="1" applyAlignment="1">
      <alignment horizontal="right" vertical="top"/>
    </xf>
    <xf numFmtId="0" fontId="3" fillId="0" borderId="0" xfId="0" applyFont="1" applyFill="1" applyAlignment="1">
      <alignment horizontal="left" vertical="top"/>
    </xf>
    <xf numFmtId="0" fontId="5" fillId="0" borderId="2" xfId="0" applyFont="1" applyFill="1" applyBorder="1" applyAlignment="1">
      <alignment horizontal="left" vertical="top"/>
    </xf>
    <xf numFmtId="0" fontId="5" fillId="0" borderId="3" xfId="0" applyFont="1" applyFill="1" applyBorder="1" applyAlignment="1">
      <alignment horizontal="left" vertical="top"/>
    </xf>
    <xf numFmtId="4" fontId="4" fillId="0" borderId="2" xfId="0" applyNumberFormat="1" applyFont="1" applyFill="1" applyBorder="1" applyAlignment="1">
      <alignment horizontal="right" vertical="top"/>
    </xf>
    <xf numFmtId="4" fontId="6" fillId="0" borderId="2" xfId="0" applyNumberFormat="1" applyFont="1" applyFill="1" applyBorder="1" applyAlignment="1">
      <alignment horizontal="right" vertical="top"/>
    </xf>
    <xf numFmtId="0" fontId="7" fillId="0" borderId="2" xfId="0" applyFont="1" applyFill="1" applyBorder="1" applyAlignment="1">
      <alignment horizontal="left" vertical="top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top"/>
    </xf>
    <xf numFmtId="4" fontId="8" fillId="0" borderId="2" xfId="0" applyNumberFormat="1" applyFont="1" applyFill="1" applyBorder="1" applyAlignment="1">
      <alignment horizontal="right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49" fontId="4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" fontId="9" fillId="0" borderId="2" xfId="0" applyNumberFormat="1" applyFont="1" applyFill="1" applyBorder="1" applyAlignment="1">
      <alignment horizontal="center" vertical="top"/>
    </xf>
    <xf numFmtId="0" fontId="0" fillId="0" borderId="0" xfId="0" applyAlignment="1">
      <alignment horizontal="center"/>
    </xf>
    <xf numFmtId="0" fontId="12" fillId="0" borderId="0" xfId="0" applyFont="1" applyAlignment="1">
      <alignment horizontal="center"/>
    </xf>
    <xf numFmtId="0" fontId="4" fillId="0" borderId="2" xfId="0" applyFont="1" applyFill="1" applyBorder="1" applyAlignment="1">
      <alignment horizontal="left" vertical="top" wrapText="1"/>
    </xf>
    <xf numFmtId="0" fontId="4" fillId="0" borderId="3" xfId="0" applyFont="1" applyFill="1" applyBorder="1" applyAlignment="1">
      <alignment horizontal="left" vertical="top" wrapText="1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6" fillId="0" borderId="2" xfId="0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center" vertical="top" wrapText="1"/>
    </xf>
    <xf numFmtId="0" fontId="2" fillId="0" borderId="0" xfId="0" applyFont="1" applyFill="1" applyAlignment="1">
      <alignment horizontal="left" vertical="top" wrapText="1"/>
    </xf>
    <xf numFmtId="0" fontId="3" fillId="0" borderId="0" xfId="0" applyFont="1" applyFill="1" applyAlignment="1">
      <alignment horizontal="left" vertical="top" wrapText="1"/>
    </xf>
    <xf numFmtId="0" fontId="1" fillId="0" borderId="0" xfId="0" applyFont="1" applyFill="1" applyAlignment="1">
      <alignment horizontal="center" vertical="top"/>
    </xf>
    <xf numFmtId="0" fontId="1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Fill="1" applyAlignment="1">
      <alignment vertical="top"/>
    </xf>
  </cellXfs>
  <cellStyles count="1">
    <cellStyle name="Звичайни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49"/>
  <sheetViews>
    <sheetView tabSelected="1" view="pageBreakPreview" topLeftCell="A7" zoomScaleNormal="100" zoomScaleSheetLayoutView="100" workbookViewId="0">
      <selection activeCell="I12" sqref="I12"/>
    </sheetView>
  </sheetViews>
  <sheetFormatPr defaultRowHeight="12.75" x14ac:dyDescent="0.2"/>
  <cols>
    <col min="1" max="1" width="4" customWidth="1"/>
    <col min="2" max="2" width="28" customWidth="1"/>
    <col min="3" max="4" width="8.140625" customWidth="1"/>
    <col min="5" max="5" width="9" customWidth="1"/>
    <col min="6" max="6" width="7.5703125" customWidth="1"/>
    <col min="7" max="15" width="8.140625" customWidth="1"/>
    <col min="16" max="16" width="8.85546875" customWidth="1"/>
    <col min="17" max="17" width="9.140625" customWidth="1"/>
    <col min="18" max="18" width="17.42578125" customWidth="1"/>
    <col min="19" max="19" width="0.5703125" customWidth="1"/>
  </cols>
  <sheetData>
    <row r="1" spans="1:18" ht="16.5" customHeight="1" x14ac:dyDescent="0.2">
      <c r="A1" s="35" t="s">
        <v>40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</row>
    <row r="2" spans="1:18" ht="21.75" customHeight="1" x14ac:dyDescent="0.25">
      <c r="D2" s="36" t="s">
        <v>24</v>
      </c>
      <c r="E2" s="37"/>
      <c r="F2" s="37"/>
      <c r="G2" s="37"/>
      <c r="H2" s="37"/>
      <c r="I2" s="37"/>
      <c r="J2" s="37"/>
      <c r="K2" s="37"/>
      <c r="L2" s="37"/>
      <c r="M2" s="37"/>
      <c r="N2" s="37"/>
    </row>
    <row r="3" spans="1:18" ht="21.75" customHeight="1" x14ac:dyDescent="0.2">
      <c r="D3" s="24"/>
      <c r="E3" s="23"/>
      <c r="F3" s="23"/>
      <c r="G3" s="23"/>
      <c r="H3" s="23"/>
      <c r="I3" s="23"/>
      <c r="J3" s="23"/>
      <c r="K3" s="23"/>
      <c r="L3" s="23"/>
      <c r="M3" s="23"/>
      <c r="N3" s="23"/>
    </row>
    <row r="4" spans="1:18" ht="18" customHeight="1" x14ac:dyDescent="0.2">
      <c r="A4" s="29" t="s">
        <v>25</v>
      </c>
      <c r="B4" s="29"/>
      <c r="C4" s="29"/>
      <c r="D4" s="29"/>
      <c r="E4" s="29"/>
    </row>
    <row r="5" spans="1:18" ht="7.5" hidden="1" customHeight="1" x14ac:dyDescent="0.2">
      <c r="A5" s="33"/>
      <c r="B5" s="33"/>
      <c r="C5" s="33"/>
      <c r="D5" s="33"/>
      <c r="E5" s="33"/>
      <c r="F5" s="30"/>
      <c r="G5" s="30"/>
      <c r="H5" s="30"/>
      <c r="I5" s="30"/>
      <c r="J5" s="30"/>
      <c r="K5" s="30"/>
      <c r="L5" s="30"/>
      <c r="M5" s="8"/>
      <c r="N5" s="17"/>
      <c r="O5" s="17"/>
    </row>
    <row r="6" spans="1:18" ht="14.25" customHeight="1" x14ac:dyDescent="0.2">
      <c r="A6" s="34" t="s">
        <v>12</v>
      </c>
      <c r="B6" s="34"/>
      <c r="C6" s="34"/>
      <c r="D6" s="34"/>
      <c r="E6" s="34"/>
      <c r="F6" s="30"/>
      <c r="G6" s="30"/>
      <c r="H6" s="30"/>
      <c r="I6" s="30"/>
      <c r="J6" s="30"/>
      <c r="K6" s="30"/>
      <c r="L6" s="30"/>
      <c r="M6" s="8"/>
      <c r="N6" s="17"/>
      <c r="O6" s="17"/>
    </row>
    <row r="7" spans="1:18" ht="11.6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8" ht="28.5" customHeight="1" x14ac:dyDescent="0.2">
      <c r="A8" s="2" t="s">
        <v>0</v>
      </c>
      <c r="B8" s="2" t="s">
        <v>1</v>
      </c>
      <c r="C8" s="19" t="s">
        <v>13</v>
      </c>
      <c r="D8" s="19" t="s">
        <v>14</v>
      </c>
      <c r="E8" s="19" t="s">
        <v>15</v>
      </c>
      <c r="F8" s="21" t="s">
        <v>16</v>
      </c>
      <c r="G8" s="19" t="s">
        <v>17</v>
      </c>
      <c r="H8" s="19" t="s">
        <v>18</v>
      </c>
      <c r="I8" s="19" t="s">
        <v>19</v>
      </c>
      <c r="J8" s="19" t="s">
        <v>20</v>
      </c>
      <c r="K8" s="19" t="s">
        <v>21</v>
      </c>
      <c r="L8" s="19" t="s">
        <v>22</v>
      </c>
      <c r="M8" s="19" t="s">
        <v>7</v>
      </c>
      <c r="N8" s="19" t="s">
        <v>8</v>
      </c>
      <c r="O8" s="19" t="s">
        <v>9</v>
      </c>
      <c r="P8" s="19" t="s">
        <v>10</v>
      </c>
      <c r="Q8" s="14" t="s">
        <v>2</v>
      </c>
      <c r="R8" s="3"/>
    </row>
    <row r="9" spans="1:18" ht="25.5" customHeight="1" x14ac:dyDescent="0.2">
      <c r="A9" s="31" t="s">
        <v>3</v>
      </c>
      <c r="B9" s="32"/>
      <c r="C9" s="22">
        <v>34094.6</v>
      </c>
      <c r="D9" s="22">
        <v>34094.6</v>
      </c>
      <c r="E9" s="22">
        <v>35857.339999999997</v>
      </c>
      <c r="F9" s="22">
        <v>41847.199999999997</v>
      </c>
      <c r="G9" s="22">
        <v>41847.199999999997</v>
      </c>
      <c r="H9" s="22">
        <v>38487.74</v>
      </c>
      <c r="I9" s="22">
        <v>41550.269999999997</v>
      </c>
      <c r="J9" s="22">
        <v>34227.83</v>
      </c>
      <c r="K9" s="22">
        <v>38362.550000000003</v>
      </c>
      <c r="L9" s="22">
        <v>76519.69</v>
      </c>
      <c r="M9" s="22">
        <v>81260.27</v>
      </c>
      <c r="N9" s="22">
        <v>94455.79</v>
      </c>
      <c r="O9" s="22">
        <v>34094.6</v>
      </c>
      <c r="P9" s="22">
        <v>104760</v>
      </c>
      <c r="Q9" s="22">
        <f>SUM(C9:P9)</f>
        <v>731459.68</v>
      </c>
      <c r="R9" s="3"/>
    </row>
    <row r="10" spans="1:18" ht="19.5" customHeight="1" x14ac:dyDescent="0.2">
      <c r="A10" s="25"/>
      <c r="B10" s="26"/>
      <c r="C10" s="4"/>
      <c r="D10" s="4"/>
      <c r="E10" s="4"/>
      <c r="F10" s="10"/>
      <c r="G10" s="4"/>
      <c r="H10" s="4"/>
      <c r="I10" s="4"/>
      <c r="J10" s="4"/>
      <c r="K10" s="4"/>
      <c r="L10" s="4"/>
      <c r="M10" s="9"/>
      <c r="N10" s="9"/>
      <c r="O10" s="9"/>
      <c r="P10" s="4"/>
      <c r="Q10" s="15"/>
      <c r="R10" s="3"/>
    </row>
    <row r="11" spans="1:18" ht="17.25" customHeight="1" x14ac:dyDescent="0.2">
      <c r="A11" s="5">
        <v>1</v>
      </c>
      <c r="B11" s="13" t="s">
        <v>5</v>
      </c>
      <c r="C11" s="6">
        <f t="shared" ref="C11:M11" si="0">SUM(C9*5%)</f>
        <v>1704.73</v>
      </c>
      <c r="D11" s="11">
        <f t="shared" si="0"/>
        <v>1704.73</v>
      </c>
      <c r="E11" s="11">
        <f t="shared" si="0"/>
        <v>1792.867</v>
      </c>
      <c r="F11" s="11">
        <f t="shared" si="0"/>
        <v>2092.36</v>
      </c>
      <c r="G11" s="11">
        <f t="shared" si="0"/>
        <v>2092.36</v>
      </c>
      <c r="H11" s="11">
        <f t="shared" si="0"/>
        <v>1924.3869999999999</v>
      </c>
      <c r="I11" s="11">
        <f t="shared" si="0"/>
        <v>2077.5135</v>
      </c>
      <c r="J11" s="11">
        <f t="shared" si="0"/>
        <v>1711.3915000000002</v>
      </c>
      <c r="K11" s="11">
        <f t="shared" si="0"/>
        <v>1918.1275000000003</v>
      </c>
      <c r="L11" s="11">
        <f t="shared" si="0"/>
        <v>3825.9845000000005</v>
      </c>
      <c r="M11" s="11">
        <f t="shared" si="0"/>
        <v>4063.0135000000005</v>
      </c>
      <c r="N11" s="11">
        <f t="shared" ref="N11:O11" si="1">SUM(N9*5%)</f>
        <v>4722.7894999999999</v>
      </c>
      <c r="O11" s="11">
        <f t="shared" si="1"/>
        <v>1704.73</v>
      </c>
      <c r="P11" s="11">
        <f>SUM(P9*5%)</f>
        <v>5238</v>
      </c>
      <c r="Q11" s="11">
        <f>SUM(Q9*5%)</f>
        <v>36572.984000000004</v>
      </c>
      <c r="R11" s="3"/>
    </row>
    <row r="12" spans="1:18" ht="17.25" customHeight="1" x14ac:dyDescent="0.2">
      <c r="A12" s="5">
        <v>2</v>
      </c>
      <c r="B12" s="13" t="s">
        <v>6</v>
      </c>
      <c r="C12" s="6">
        <f t="shared" ref="C12:M12" si="2">SUM(C9*18%)</f>
        <v>6137.0279999999993</v>
      </c>
      <c r="D12" s="11">
        <f t="shared" si="2"/>
        <v>6137.0279999999993</v>
      </c>
      <c r="E12" s="11">
        <f t="shared" si="2"/>
        <v>6454.3211999999994</v>
      </c>
      <c r="F12" s="11">
        <f t="shared" si="2"/>
        <v>7532.4959999999992</v>
      </c>
      <c r="G12" s="11">
        <f t="shared" si="2"/>
        <v>7532.4959999999992</v>
      </c>
      <c r="H12" s="11">
        <f t="shared" si="2"/>
        <v>6927.7931999999992</v>
      </c>
      <c r="I12" s="11">
        <f t="shared" si="2"/>
        <v>7479.0485999999992</v>
      </c>
      <c r="J12" s="11">
        <f t="shared" si="2"/>
        <v>6161.0093999999999</v>
      </c>
      <c r="K12" s="11">
        <f t="shared" si="2"/>
        <v>6905.259</v>
      </c>
      <c r="L12" s="11">
        <f t="shared" si="2"/>
        <v>13773.5442</v>
      </c>
      <c r="M12" s="11">
        <f t="shared" si="2"/>
        <v>14626.848599999999</v>
      </c>
      <c r="N12" s="11">
        <f t="shared" ref="N12:O12" si="3">SUM(N9*18%)</f>
        <v>17002.0422</v>
      </c>
      <c r="O12" s="11">
        <f t="shared" si="3"/>
        <v>6137.0279999999993</v>
      </c>
      <c r="P12" s="11">
        <f>SUM(P9*18%)</f>
        <v>18856.8</v>
      </c>
      <c r="Q12" s="11">
        <f>SUM(Q9*18%)</f>
        <v>131662.74240000002</v>
      </c>
      <c r="R12" s="3"/>
    </row>
    <row r="13" spans="1:18" ht="19.5" customHeight="1" x14ac:dyDescent="0.2">
      <c r="A13" s="5">
        <v>3</v>
      </c>
      <c r="B13" s="13" t="s">
        <v>4</v>
      </c>
      <c r="C13" s="6">
        <f>SUM(C9-C11-C12)</f>
        <v>26252.842000000001</v>
      </c>
      <c r="D13" s="11">
        <f t="shared" ref="D13:Q13" si="4">SUM(D9-D11-D12)</f>
        <v>26252.842000000001</v>
      </c>
      <c r="E13" s="11">
        <f t="shared" si="4"/>
        <v>27610.1518</v>
      </c>
      <c r="F13" s="11">
        <f t="shared" si="4"/>
        <v>32222.343999999997</v>
      </c>
      <c r="G13" s="11">
        <f t="shared" si="4"/>
        <v>32222.343999999997</v>
      </c>
      <c r="H13" s="11">
        <f t="shared" si="4"/>
        <v>29635.559799999995</v>
      </c>
      <c r="I13" s="11">
        <f t="shared" si="4"/>
        <v>31993.707899999998</v>
      </c>
      <c r="J13" s="11">
        <f t="shared" si="4"/>
        <v>26355.429100000001</v>
      </c>
      <c r="K13" s="11">
        <f t="shared" si="4"/>
        <v>29539.163500000002</v>
      </c>
      <c r="L13" s="11">
        <f t="shared" si="4"/>
        <v>58920.161299999992</v>
      </c>
      <c r="M13" s="11">
        <f t="shared" si="4"/>
        <v>62570.407900000006</v>
      </c>
      <c r="N13" s="11">
        <f t="shared" si="4"/>
        <v>72730.958299999998</v>
      </c>
      <c r="O13" s="11">
        <f t="shared" si="4"/>
        <v>26252.842000000001</v>
      </c>
      <c r="P13" s="11">
        <f t="shared" si="4"/>
        <v>80665.2</v>
      </c>
      <c r="Q13" s="11">
        <f t="shared" si="4"/>
        <v>563223.95360000001</v>
      </c>
      <c r="R13" s="3"/>
    </row>
    <row r="14" spans="1:18" ht="16.5" customHeight="1" x14ac:dyDescent="0.2">
      <c r="A14" s="27" t="s">
        <v>38</v>
      </c>
      <c r="B14" s="28"/>
      <c r="C14" s="7">
        <f>SUM(C11:C13)</f>
        <v>34094.6</v>
      </c>
      <c r="D14" s="12">
        <f t="shared" ref="D14:Q14" si="5">SUM(D11:D13)</f>
        <v>34094.6</v>
      </c>
      <c r="E14" s="12">
        <f t="shared" si="5"/>
        <v>35857.339999999997</v>
      </c>
      <c r="F14" s="12">
        <f t="shared" si="5"/>
        <v>41847.199999999997</v>
      </c>
      <c r="G14" s="12">
        <f t="shared" si="5"/>
        <v>41847.199999999997</v>
      </c>
      <c r="H14" s="12">
        <f t="shared" si="5"/>
        <v>38487.739999999991</v>
      </c>
      <c r="I14" s="12">
        <f t="shared" si="5"/>
        <v>41550.269999999997</v>
      </c>
      <c r="J14" s="12">
        <f t="shared" si="5"/>
        <v>34227.83</v>
      </c>
      <c r="K14" s="12">
        <f t="shared" si="5"/>
        <v>38362.550000000003</v>
      </c>
      <c r="L14" s="12">
        <f t="shared" si="5"/>
        <v>76519.69</v>
      </c>
      <c r="M14" s="12">
        <f t="shared" si="5"/>
        <v>81260.27</v>
      </c>
      <c r="N14" s="12">
        <f t="shared" si="5"/>
        <v>94455.79</v>
      </c>
      <c r="O14" s="12">
        <f t="shared" si="5"/>
        <v>34094.6</v>
      </c>
      <c r="P14" s="12">
        <f t="shared" si="5"/>
        <v>104760</v>
      </c>
      <c r="Q14" s="16">
        <f t="shared" si="5"/>
        <v>731459.68</v>
      </c>
      <c r="R14" s="3"/>
    </row>
    <row r="16" spans="1:18" ht="14.25" x14ac:dyDescent="0.2">
      <c r="A16" s="35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</row>
    <row r="17" spans="1:18" ht="18.75" customHeight="1" x14ac:dyDescent="0.2">
      <c r="A17" s="29" t="s">
        <v>26</v>
      </c>
      <c r="B17" s="29"/>
      <c r="C17" s="29"/>
      <c r="D17" s="29"/>
      <c r="E17" s="29"/>
    </row>
    <row r="18" spans="1:18" ht="7.5" hidden="1" customHeight="1" x14ac:dyDescent="0.2">
      <c r="A18" s="33"/>
      <c r="B18" s="33"/>
      <c r="C18" s="33"/>
      <c r="D18" s="33"/>
      <c r="E18" s="33"/>
      <c r="F18" s="30"/>
      <c r="G18" s="30"/>
      <c r="H18" s="30"/>
      <c r="I18" s="30"/>
      <c r="J18" s="30"/>
      <c r="K18" s="30"/>
      <c r="L18" s="30"/>
      <c r="M18" s="17"/>
      <c r="N18" s="17"/>
      <c r="O18" s="17"/>
    </row>
    <row r="19" spans="1:18" ht="12.75" customHeight="1" x14ac:dyDescent="0.2">
      <c r="A19" s="34" t="s">
        <v>23</v>
      </c>
      <c r="B19" s="34"/>
      <c r="C19" s="34"/>
      <c r="D19" s="34"/>
      <c r="E19" s="34"/>
      <c r="F19" s="30"/>
      <c r="G19" s="30"/>
      <c r="H19" s="30"/>
      <c r="I19" s="30"/>
      <c r="J19" s="30"/>
      <c r="K19" s="30"/>
      <c r="L19" s="30"/>
      <c r="M19" s="17"/>
      <c r="N19" s="17"/>
      <c r="O19" s="17"/>
    </row>
    <row r="20" spans="1:18" ht="12.7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1:18" ht="22.5" x14ac:dyDescent="0.2">
      <c r="A21" s="2" t="s">
        <v>0</v>
      </c>
      <c r="B21" s="2" t="s">
        <v>1</v>
      </c>
      <c r="C21" s="19" t="s">
        <v>13</v>
      </c>
      <c r="D21" s="19" t="s">
        <v>14</v>
      </c>
      <c r="E21" s="19" t="s">
        <v>15</v>
      </c>
      <c r="F21" s="21" t="s">
        <v>16</v>
      </c>
      <c r="G21" s="19" t="s">
        <v>17</v>
      </c>
      <c r="H21" s="19" t="s">
        <v>18</v>
      </c>
      <c r="I21" s="19" t="s">
        <v>19</v>
      </c>
      <c r="J21" s="19" t="s">
        <v>20</v>
      </c>
      <c r="K21" s="19" t="s">
        <v>21</v>
      </c>
      <c r="L21" s="19" t="s">
        <v>22</v>
      </c>
      <c r="M21" s="19" t="s">
        <v>7</v>
      </c>
      <c r="N21" s="19" t="s">
        <v>8</v>
      </c>
      <c r="O21" s="19" t="s">
        <v>9</v>
      </c>
      <c r="P21" s="19" t="s">
        <v>10</v>
      </c>
      <c r="Q21" s="14" t="s">
        <v>2</v>
      </c>
      <c r="R21" s="3"/>
    </row>
    <row r="22" spans="1:18" ht="24.75" customHeight="1" x14ac:dyDescent="0.2">
      <c r="A22" s="31" t="s">
        <v>3</v>
      </c>
      <c r="B22" s="32"/>
      <c r="C22" s="22">
        <v>32715</v>
      </c>
      <c r="D22" s="22">
        <v>32715</v>
      </c>
      <c r="E22" s="22">
        <v>67288.72</v>
      </c>
      <c r="F22" s="22">
        <v>40080</v>
      </c>
      <c r="G22" s="22">
        <v>40080</v>
      </c>
      <c r="H22" s="22">
        <v>38286.559999999998</v>
      </c>
      <c r="I22" s="22">
        <v>40213.230000000003</v>
      </c>
      <c r="J22" s="22">
        <v>32848.230000000003</v>
      </c>
      <c r="K22" s="22">
        <v>36776.230000000003</v>
      </c>
      <c r="L22" s="22">
        <v>40213.230000000003</v>
      </c>
      <c r="M22" s="22">
        <v>69185.149999999994</v>
      </c>
      <c r="N22" s="22">
        <v>42550.68</v>
      </c>
      <c r="O22" s="22">
        <v>33942.5</v>
      </c>
      <c r="P22" s="22">
        <v>96936.45</v>
      </c>
      <c r="Q22" s="22">
        <f>SUM(C22:P22)</f>
        <v>643830.98</v>
      </c>
      <c r="R22" s="3"/>
    </row>
    <row r="23" spans="1:18" ht="12.75" customHeight="1" x14ac:dyDescent="0.2">
      <c r="A23" s="25"/>
      <c r="B23" s="26"/>
      <c r="C23" s="9"/>
      <c r="D23" s="9"/>
      <c r="E23" s="9"/>
      <c r="F23" s="10"/>
      <c r="G23" s="9"/>
      <c r="H23" s="9"/>
      <c r="I23" s="9"/>
      <c r="J23" s="9"/>
      <c r="K23" s="9"/>
      <c r="L23" s="9"/>
      <c r="M23" s="9"/>
      <c r="N23" s="9"/>
      <c r="O23" s="9"/>
      <c r="P23" s="9"/>
      <c r="Q23" s="15"/>
      <c r="R23" s="3"/>
    </row>
    <row r="24" spans="1:18" ht="12.75" customHeight="1" x14ac:dyDescent="0.2">
      <c r="A24" s="5">
        <v>1</v>
      </c>
      <c r="B24" s="13" t="s">
        <v>5</v>
      </c>
      <c r="C24" s="11">
        <f t="shared" ref="C24:M24" si="6">SUM(C22*5%)</f>
        <v>1635.75</v>
      </c>
      <c r="D24" s="11">
        <f t="shared" si="6"/>
        <v>1635.75</v>
      </c>
      <c r="E24" s="11">
        <f t="shared" si="6"/>
        <v>3364.4360000000001</v>
      </c>
      <c r="F24" s="11">
        <f t="shared" si="6"/>
        <v>2004</v>
      </c>
      <c r="G24" s="11">
        <f t="shared" si="6"/>
        <v>2004</v>
      </c>
      <c r="H24" s="11">
        <f t="shared" si="6"/>
        <v>1914.328</v>
      </c>
      <c r="I24" s="11">
        <f t="shared" si="6"/>
        <v>2010.6615000000002</v>
      </c>
      <c r="J24" s="11">
        <f t="shared" si="6"/>
        <v>1642.4115000000002</v>
      </c>
      <c r="K24" s="11">
        <f t="shared" si="6"/>
        <v>1838.8115000000003</v>
      </c>
      <c r="L24" s="11">
        <f t="shared" si="6"/>
        <v>2010.6615000000002</v>
      </c>
      <c r="M24" s="11">
        <f t="shared" si="6"/>
        <v>3459.2574999999997</v>
      </c>
      <c r="N24" s="11">
        <f t="shared" ref="N24:O24" si="7">SUM(N22*5%)</f>
        <v>2127.5340000000001</v>
      </c>
      <c r="O24" s="11">
        <f t="shared" si="7"/>
        <v>1697.125</v>
      </c>
      <c r="P24" s="11">
        <f>SUM(P22*5%)</f>
        <v>4846.8225000000002</v>
      </c>
      <c r="Q24" s="11">
        <f>SUM(Q22*5%)</f>
        <v>32191.548999999999</v>
      </c>
      <c r="R24" s="3"/>
    </row>
    <row r="25" spans="1:18" x14ac:dyDescent="0.2">
      <c r="A25" s="5">
        <v>2</v>
      </c>
      <c r="B25" s="13" t="s">
        <v>6</v>
      </c>
      <c r="C25" s="11">
        <f t="shared" ref="C25:M25" si="8">SUM(C22*18%)</f>
        <v>5888.7</v>
      </c>
      <c r="D25" s="11">
        <f t="shared" si="8"/>
        <v>5888.7</v>
      </c>
      <c r="E25" s="11">
        <f t="shared" si="8"/>
        <v>12111.9696</v>
      </c>
      <c r="F25" s="11">
        <f t="shared" si="8"/>
        <v>7214.4</v>
      </c>
      <c r="G25" s="11">
        <f t="shared" si="8"/>
        <v>7214.4</v>
      </c>
      <c r="H25" s="11">
        <f t="shared" si="8"/>
        <v>6891.5807999999997</v>
      </c>
      <c r="I25" s="11">
        <f t="shared" si="8"/>
        <v>7238.3814000000002</v>
      </c>
      <c r="J25" s="11">
        <f t="shared" si="8"/>
        <v>5912.6814000000004</v>
      </c>
      <c r="K25" s="11">
        <f t="shared" si="8"/>
        <v>6619.7214000000004</v>
      </c>
      <c r="L25" s="11">
        <f t="shared" si="8"/>
        <v>7238.3814000000002</v>
      </c>
      <c r="M25" s="11">
        <f t="shared" si="8"/>
        <v>12453.326999999999</v>
      </c>
      <c r="N25" s="11">
        <f t="shared" ref="N25:O25" si="9">SUM(N22*18%)</f>
        <v>7659.1224000000002</v>
      </c>
      <c r="O25" s="11">
        <f t="shared" si="9"/>
        <v>6109.65</v>
      </c>
      <c r="P25" s="11">
        <f>SUM(P22*18%)</f>
        <v>17448.560999999998</v>
      </c>
      <c r="Q25" s="11">
        <f>SUM(Q22*18%)</f>
        <v>115889.57639999999</v>
      </c>
      <c r="R25" s="3"/>
    </row>
    <row r="26" spans="1:18" x14ac:dyDescent="0.2">
      <c r="A26" s="5">
        <v>3</v>
      </c>
      <c r="B26" s="13" t="s">
        <v>4</v>
      </c>
      <c r="C26" s="11">
        <f>SUM(C22-C24-C25)</f>
        <v>25190.55</v>
      </c>
      <c r="D26" s="11">
        <f t="shared" ref="D26:Q26" si="10">SUM(D22-D24-D25)</f>
        <v>25190.55</v>
      </c>
      <c r="E26" s="11">
        <f t="shared" si="10"/>
        <v>51812.314400000003</v>
      </c>
      <c r="F26" s="11">
        <f t="shared" si="10"/>
        <v>30861.599999999999</v>
      </c>
      <c r="G26" s="11">
        <f t="shared" si="10"/>
        <v>30861.599999999999</v>
      </c>
      <c r="H26" s="11">
        <f t="shared" si="10"/>
        <v>29480.651199999997</v>
      </c>
      <c r="I26" s="11">
        <f t="shared" si="10"/>
        <v>30964.187100000003</v>
      </c>
      <c r="J26" s="11">
        <f t="shared" si="10"/>
        <v>25293.1371</v>
      </c>
      <c r="K26" s="11">
        <f t="shared" si="10"/>
        <v>28317.697099999998</v>
      </c>
      <c r="L26" s="11">
        <f t="shared" si="10"/>
        <v>30964.187100000003</v>
      </c>
      <c r="M26" s="11">
        <f t="shared" si="10"/>
        <v>53272.56549999999</v>
      </c>
      <c r="N26" s="11">
        <f t="shared" si="10"/>
        <v>32764.0236</v>
      </c>
      <c r="O26" s="11">
        <f t="shared" si="10"/>
        <v>26135.724999999999</v>
      </c>
      <c r="P26" s="11">
        <f t="shared" si="10"/>
        <v>74641.066500000001</v>
      </c>
      <c r="Q26" s="11">
        <f t="shared" si="10"/>
        <v>495749.85459999996</v>
      </c>
      <c r="R26" s="3"/>
    </row>
    <row r="27" spans="1:18" x14ac:dyDescent="0.2">
      <c r="A27" s="27" t="s">
        <v>38</v>
      </c>
      <c r="B27" s="28"/>
      <c r="C27" s="12">
        <f>SUM(C24:C26)</f>
        <v>32715</v>
      </c>
      <c r="D27" s="12">
        <f t="shared" ref="D27:Q27" si="11">SUM(D24:D26)</f>
        <v>32715</v>
      </c>
      <c r="E27" s="12">
        <f t="shared" si="11"/>
        <v>67288.72</v>
      </c>
      <c r="F27" s="12">
        <f t="shared" si="11"/>
        <v>40080</v>
      </c>
      <c r="G27" s="12">
        <f t="shared" si="11"/>
        <v>40080</v>
      </c>
      <c r="H27" s="12">
        <f t="shared" si="11"/>
        <v>38286.559999999998</v>
      </c>
      <c r="I27" s="12">
        <f t="shared" si="11"/>
        <v>40213.230000000003</v>
      </c>
      <c r="J27" s="12">
        <f t="shared" si="11"/>
        <v>32848.230000000003</v>
      </c>
      <c r="K27" s="12">
        <f t="shared" si="11"/>
        <v>36776.229999999996</v>
      </c>
      <c r="L27" s="12">
        <f t="shared" si="11"/>
        <v>40213.230000000003</v>
      </c>
      <c r="M27" s="12">
        <f t="shared" si="11"/>
        <v>69185.149999999994</v>
      </c>
      <c r="N27" s="12">
        <f t="shared" si="11"/>
        <v>42550.68</v>
      </c>
      <c r="O27" s="12">
        <f t="shared" si="11"/>
        <v>33942.5</v>
      </c>
      <c r="P27" s="12">
        <f t="shared" si="11"/>
        <v>96936.45</v>
      </c>
      <c r="Q27" s="16">
        <f t="shared" si="11"/>
        <v>643830.98</v>
      </c>
      <c r="R27" s="3"/>
    </row>
    <row r="29" spans="1:18" ht="14.25" x14ac:dyDescent="0.2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</row>
    <row r="30" spans="1:18" ht="2.25" customHeight="1" x14ac:dyDescent="0.2"/>
    <row r="31" spans="1:18" ht="17.25" customHeight="1" x14ac:dyDescent="0.2">
      <c r="A31" s="38" t="s">
        <v>27</v>
      </c>
      <c r="B31" s="38"/>
      <c r="C31" s="38"/>
      <c r="D31" s="38"/>
      <c r="E31" s="38"/>
    </row>
    <row r="32" spans="1:18" hidden="1" x14ac:dyDescent="0.2">
      <c r="A32" s="33"/>
      <c r="B32" s="33"/>
      <c r="C32" s="33"/>
      <c r="D32" s="33"/>
      <c r="E32" s="33"/>
      <c r="F32" s="30"/>
      <c r="G32" s="30"/>
      <c r="H32" s="30"/>
      <c r="I32" s="30"/>
      <c r="J32" s="30"/>
      <c r="K32" s="30"/>
      <c r="L32" s="30"/>
      <c r="M32" s="17"/>
      <c r="N32" s="17"/>
      <c r="O32" s="17"/>
    </row>
    <row r="33" spans="1:18" x14ac:dyDescent="0.2">
      <c r="A33" s="34" t="s">
        <v>39</v>
      </c>
      <c r="B33" s="34"/>
      <c r="C33" s="34"/>
      <c r="D33" s="34"/>
      <c r="E33" s="34"/>
      <c r="F33" s="30"/>
      <c r="G33" s="30"/>
      <c r="H33" s="30"/>
      <c r="I33" s="30"/>
      <c r="J33" s="30"/>
      <c r="K33" s="30"/>
      <c r="L33" s="30"/>
      <c r="M33" s="17"/>
      <c r="N33" s="17"/>
      <c r="O33" s="17"/>
    </row>
    <row r="34" spans="1:18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</row>
    <row r="35" spans="1:18" ht="22.5" x14ac:dyDescent="0.2">
      <c r="A35" s="2" t="s">
        <v>0</v>
      </c>
      <c r="B35" s="2" t="s">
        <v>1</v>
      </c>
      <c r="C35" s="19" t="s">
        <v>7</v>
      </c>
      <c r="D35" s="19" t="s">
        <v>8</v>
      </c>
      <c r="E35" s="19" t="s">
        <v>9</v>
      </c>
      <c r="F35" s="21" t="s">
        <v>10</v>
      </c>
      <c r="G35" s="19"/>
      <c r="H35" s="19"/>
      <c r="I35" s="19"/>
      <c r="J35" s="19"/>
      <c r="K35" s="19"/>
      <c r="L35" s="19"/>
      <c r="M35" s="20"/>
      <c r="N35" s="20"/>
      <c r="O35" s="20"/>
      <c r="P35" s="20"/>
      <c r="Q35" s="14" t="s">
        <v>2</v>
      </c>
      <c r="R35" s="3"/>
    </row>
    <row r="36" spans="1:18" x14ac:dyDescent="0.2">
      <c r="A36" s="31" t="s">
        <v>3</v>
      </c>
      <c r="B36" s="32"/>
      <c r="C36" s="22">
        <v>13864.5</v>
      </c>
      <c r="D36" s="22">
        <v>35532.43</v>
      </c>
      <c r="E36" s="22">
        <v>21460.49</v>
      </c>
      <c r="F36" s="22">
        <v>31978.28</v>
      </c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>
        <f>SUM(C36:P36)</f>
        <v>102835.7</v>
      </c>
      <c r="R36" s="3"/>
    </row>
    <row r="37" spans="1:18" x14ac:dyDescent="0.2">
      <c r="A37" s="25"/>
      <c r="B37" s="26"/>
      <c r="C37" s="9"/>
      <c r="D37" s="9"/>
      <c r="E37" s="9"/>
      <c r="F37" s="10"/>
      <c r="G37" s="9"/>
      <c r="H37" s="9"/>
      <c r="I37" s="9"/>
      <c r="J37" s="9"/>
      <c r="K37" s="9"/>
      <c r="L37" s="9"/>
      <c r="M37" s="9"/>
      <c r="N37" s="9"/>
      <c r="O37" s="9"/>
      <c r="P37" s="9"/>
      <c r="Q37" s="15"/>
      <c r="R37" s="3"/>
    </row>
    <row r="38" spans="1:18" x14ac:dyDescent="0.2">
      <c r="A38" s="5">
        <v>1</v>
      </c>
      <c r="B38" s="13" t="s">
        <v>5</v>
      </c>
      <c r="C38" s="11">
        <f>SUM(C36*5%)</f>
        <v>693.22500000000002</v>
      </c>
      <c r="D38" s="11">
        <f>SUM(D36*5%)</f>
        <v>1776.6215000000002</v>
      </c>
      <c r="E38" s="11">
        <f>SUM(E36*5%)</f>
        <v>1073.0245000000002</v>
      </c>
      <c r="F38" s="11">
        <f>SUM(F36*5%)</f>
        <v>1598.914</v>
      </c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>
        <f>SUM(Q36*5%)</f>
        <v>5141.7849999999999</v>
      </c>
      <c r="R38" s="3"/>
    </row>
    <row r="39" spans="1:18" x14ac:dyDescent="0.2">
      <c r="A39" s="5">
        <v>2</v>
      </c>
      <c r="B39" s="13" t="s">
        <v>6</v>
      </c>
      <c r="C39" s="11">
        <f>SUM(C36*18%)</f>
        <v>2495.61</v>
      </c>
      <c r="D39" s="11">
        <f>SUM(D36*18%)</f>
        <v>6395.8373999999994</v>
      </c>
      <c r="E39" s="11">
        <f>SUM(E36*18%)</f>
        <v>3862.8882000000003</v>
      </c>
      <c r="F39" s="11">
        <f>SUM(F36*18%)</f>
        <v>5756.0903999999991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>
        <f>SUM(Q36*18%)</f>
        <v>18510.425999999999</v>
      </c>
      <c r="R39" s="3"/>
    </row>
    <row r="40" spans="1:18" x14ac:dyDescent="0.2">
      <c r="A40" s="5">
        <v>3</v>
      </c>
      <c r="B40" s="13" t="s">
        <v>4</v>
      </c>
      <c r="C40" s="11">
        <f>SUM(C36-C38-C39)</f>
        <v>10675.664999999999</v>
      </c>
      <c r="D40" s="11">
        <f>SUM(D36-D38-D39)</f>
        <v>27359.971099999999</v>
      </c>
      <c r="E40" s="11">
        <f>SUM(E36-E38-E39)</f>
        <v>16524.577300000001</v>
      </c>
      <c r="F40" s="11">
        <f>SUM(F36-F38-F39)</f>
        <v>24623.275600000001</v>
      </c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>
        <f>SUM(Q36-Q38-Q39)</f>
        <v>79183.489000000001</v>
      </c>
      <c r="R40" s="3"/>
    </row>
    <row r="41" spans="1:18" x14ac:dyDescent="0.2">
      <c r="A41" s="27" t="s">
        <v>38</v>
      </c>
      <c r="B41" s="28"/>
      <c r="C41" s="12">
        <f>SUM(C38:C40)</f>
        <v>13864.5</v>
      </c>
      <c r="D41" s="12">
        <f t="shared" ref="D41:Q41" si="12">SUM(D38:D40)</f>
        <v>35532.43</v>
      </c>
      <c r="E41" s="12">
        <f t="shared" si="12"/>
        <v>21460.49</v>
      </c>
      <c r="F41" s="12">
        <f t="shared" si="12"/>
        <v>31978.28</v>
      </c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6">
        <f t="shared" si="12"/>
        <v>102835.7</v>
      </c>
      <c r="R41" s="3"/>
    </row>
    <row r="43" spans="1:18" ht="1.5" customHeight="1" x14ac:dyDescent="0.2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</row>
    <row r="45" spans="1:18" x14ac:dyDescent="0.2">
      <c r="A45" s="29" t="s">
        <v>28</v>
      </c>
      <c r="B45" s="29"/>
      <c r="C45" s="29"/>
      <c r="D45" s="29"/>
      <c r="E45" s="29"/>
    </row>
    <row r="46" spans="1:18" ht="4.5" customHeight="1" x14ac:dyDescent="0.2">
      <c r="A46" s="33"/>
      <c r="B46" s="33"/>
      <c r="C46" s="33"/>
      <c r="D46" s="33"/>
      <c r="E46" s="33"/>
      <c r="F46" s="30"/>
      <c r="G46" s="30"/>
      <c r="H46" s="30"/>
      <c r="I46" s="30"/>
      <c r="J46" s="30"/>
      <c r="K46" s="30"/>
      <c r="L46" s="30"/>
      <c r="M46" s="17"/>
      <c r="N46" s="17"/>
      <c r="O46" s="17"/>
    </row>
    <row r="47" spans="1:18" x14ac:dyDescent="0.2">
      <c r="A47" s="34" t="s">
        <v>11</v>
      </c>
      <c r="B47" s="34"/>
      <c r="C47" s="34"/>
      <c r="D47" s="34"/>
      <c r="E47" s="34"/>
      <c r="F47" s="30"/>
      <c r="G47" s="30"/>
      <c r="H47" s="30"/>
      <c r="I47" s="30"/>
      <c r="J47" s="30"/>
      <c r="K47" s="30"/>
      <c r="L47" s="30"/>
      <c r="M47" s="17"/>
      <c r="N47" s="17"/>
      <c r="O47" s="17"/>
    </row>
    <row r="48" spans="1:18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8" ht="22.5" x14ac:dyDescent="0.2">
      <c r="A49" s="2" t="s">
        <v>0</v>
      </c>
      <c r="B49" s="2" t="s">
        <v>1</v>
      </c>
      <c r="C49" s="19" t="s">
        <v>13</v>
      </c>
      <c r="D49" s="19" t="s">
        <v>14</v>
      </c>
      <c r="E49" s="19" t="s">
        <v>15</v>
      </c>
      <c r="F49" s="21" t="s">
        <v>16</v>
      </c>
      <c r="G49" s="19" t="s">
        <v>17</v>
      </c>
      <c r="H49" s="19" t="s">
        <v>18</v>
      </c>
      <c r="I49" s="19" t="s">
        <v>19</v>
      </c>
      <c r="J49" s="19" t="s">
        <v>20</v>
      </c>
      <c r="K49" s="19" t="s">
        <v>21</v>
      </c>
      <c r="L49" s="19" t="s">
        <v>22</v>
      </c>
      <c r="M49" s="19" t="s">
        <v>7</v>
      </c>
      <c r="N49" s="19" t="s">
        <v>8</v>
      </c>
      <c r="O49" s="19" t="s">
        <v>9</v>
      </c>
      <c r="P49" s="19" t="s">
        <v>10</v>
      </c>
      <c r="Q49" s="14" t="s">
        <v>2</v>
      </c>
      <c r="R49" s="3"/>
    </row>
    <row r="50" spans="1:18" ht="12.75" customHeight="1" x14ac:dyDescent="0.2">
      <c r="A50" s="31" t="s">
        <v>3</v>
      </c>
      <c r="B50" s="32"/>
      <c r="C50" s="22">
        <v>18996.759999999998</v>
      </c>
      <c r="D50" s="22">
        <v>17173.09</v>
      </c>
      <c r="E50" s="22">
        <v>13240.06</v>
      </c>
      <c r="F50" s="22">
        <v>25293.18</v>
      </c>
      <c r="G50" s="22">
        <v>21467.48</v>
      </c>
      <c r="H50" s="22">
        <v>19695.189999999999</v>
      </c>
      <c r="I50" s="22">
        <v>21600.71</v>
      </c>
      <c r="J50" s="22">
        <v>22855.47</v>
      </c>
      <c r="K50" s="22">
        <v>19692.09</v>
      </c>
      <c r="L50" s="22">
        <v>22241.11</v>
      </c>
      <c r="M50" s="22">
        <v>33488.69</v>
      </c>
      <c r="N50" s="22">
        <v>59391.44</v>
      </c>
      <c r="O50" s="22">
        <v>17377.580000000002</v>
      </c>
      <c r="P50" s="22">
        <v>35509.019999999997</v>
      </c>
      <c r="Q50" s="22">
        <f>SUM(C50:P50)</f>
        <v>348021.87000000005</v>
      </c>
      <c r="R50" s="3"/>
    </row>
    <row r="51" spans="1:18" ht="12.75" customHeight="1" x14ac:dyDescent="0.2">
      <c r="A51" s="25"/>
      <c r="B51" s="26"/>
      <c r="C51" s="9"/>
      <c r="D51" s="9"/>
      <c r="E51" s="9"/>
      <c r="F51" s="10"/>
      <c r="G51" s="9"/>
      <c r="H51" s="9"/>
      <c r="I51" s="9"/>
      <c r="J51" s="9"/>
      <c r="K51" s="9"/>
      <c r="L51" s="9"/>
      <c r="M51" s="9"/>
      <c r="N51" s="9"/>
      <c r="O51" s="9"/>
      <c r="P51" s="9"/>
      <c r="Q51" s="15"/>
      <c r="R51" s="3"/>
    </row>
    <row r="52" spans="1:18" x14ac:dyDescent="0.2">
      <c r="A52" s="5">
        <v>1</v>
      </c>
      <c r="B52" s="13" t="s">
        <v>5</v>
      </c>
      <c r="C52" s="11">
        <f t="shared" ref="C52:M52" si="13">SUM(C50*5%)</f>
        <v>949.83799999999997</v>
      </c>
      <c r="D52" s="11">
        <f t="shared" si="13"/>
        <v>858.6545000000001</v>
      </c>
      <c r="E52" s="11">
        <f t="shared" si="13"/>
        <v>662.00300000000004</v>
      </c>
      <c r="F52" s="11">
        <f t="shared" si="13"/>
        <v>1264.6590000000001</v>
      </c>
      <c r="G52" s="11">
        <f t="shared" si="13"/>
        <v>1073.374</v>
      </c>
      <c r="H52" s="11">
        <f t="shared" si="13"/>
        <v>984.7595</v>
      </c>
      <c r="I52" s="11">
        <f t="shared" si="13"/>
        <v>1080.0355</v>
      </c>
      <c r="J52" s="11">
        <f t="shared" si="13"/>
        <v>1142.7735</v>
      </c>
      <c r="K52" s="11">
        <f t="shared" si="13"/>
        <v>984.60450000000003</v>
      </c>
      <c r="L52" s="11">
        <f t="shared" si="13"/>
        <v>1112.0555000000002</v>
      </c>
      <c r="M52" s="11">
        <f t="shared" si="13"/>
        <v>1674.4345000000003</v>
      </c>
      <c r="N52" s="11">
        <f t="shared" ref="N52:O52" si="14">SUM(N50*5%)</f>
        <v>2969.5720000000001</v>
      </c>
      <c r="O52" s="11">
        <f t="shared" si="14"/>
        <v>868.87900000000013</v>
      </c>
      <c r="P52" s="11">
        <f>SUM(P50*5%)</f>
        <v>1775.451</v>
      </c>
      <c r="Q52" s="11">
        <f>SUM(Q50*5%)</f>
        <v>17401.093500000003</v>
      </c>
      <c r="R52" s="3"/>
    </row>
    <row r="53" spans="1:18" x14ac:dyDescent="0.2">
      <c r="A53" s="5">
        <v>2</v>
      </c>
      <c r="B53" s="13" t="s">
        <v>6</v>
      </c>
      <c r="C53" s="11">
        <f t="shared" ref="C53:M53" si="15">SUM(C50*18%)</f>
        <v>3419.4167999999995</v>
      </c>
      <c r="D53" s="11">
        <f t="shared" si="15"/>
        <v>3091.1561999999999</v>
      </c>
      <c r="E53" s="11">
        <f t="shared" si="15"/>
        <v>2383.2107999999998</v>
      </c>
      <c r="F53" s="11">
        <f t="shared" si="15"/>
        <v>4552.7723999999998</v>
      </c>
      <c r="G53" s="11">
        <f t="shared" si="15"/>
        <v>3864.1463999999996</v>
      </c>
      <c r="H53" s="11">
        <f t="shared" si="15"/>
        <v>3545.1341999999995</v>
      </c>
      <c r="I53" s="11">
        <f t="shared" si="15"/>
        <v>3888.1277999999998</v>
      </c>
      <c r="J53" s="11">
        <f t="shared" si="15"/>
        <v>4113.9845999999998</v>
      </c>
      <c r="K53" s="11">
        <f t="shared" si="15"/>
        <v>3544.5762</v>
      </c>
      <c r="L53" s="11">
        <f t="shared" si="15"/>
        <v>4003.3998000000001</v>
      </c>
      <c r="M53" s="11">
        <f t="shared" si="15"/>
        <v>6027.9642000000003</v>
      </c>
      <c r="N53" s="11">
        <f t="shared" ref="N53:O53" si="16">SUM(N50*18%)</f>
        <v>10690.459199999999</v>
      </c>
      <c r="O53" s="11">
        <f t="shared" si="16"/>
        <v>3127.9644000000003</v>
      </c>
      <c r="P53" s="11">
        <f>SUM(P50*18%)</f>
        <v>6391.623599999999</v>
      </c>
      <c r="Q53" s="11">
        <f>SUM(Q50*18%)</f>
        <v>62643.936600000008</v>
      </c>
      <c r="R53" s="3"/>
    </row>
    <row r="54" spans="1:18" x14ac:dyDescent="0.2">
      <c r="A54" s="5">
        <v>3</v>
      </c>
      <c r="B54" s="13" t="s">
        <v>4</v>
      </c>
      <c r="C54" s="11">
        <f>SUM(C50-C52-C53)</f>
        <v>14627.5052</v>
      </c>
      <c r="D54" s="11">
        <f t="shared" ref="D54:P54" si="17">SUM(D50-D52-D53)</f>
        <v>13223.2793</v>
      </c>
      <c r="E54" s="11">
        <f t="shared" si="17"/>
        <v>10194.8462</v>
      </c>
      <c r="F54" s="11">
        <f t="shared" si="17"/>
        <v>19475.748599999999</v>
      </c>
      <c r="G54" s="11">
        <f t="shared" si="17"/>
        <v>16529.959600000002</v>
      </c>
      <c r="H54" s="11">
        <f t="shared" si="17"/>
        <v>15165.296299999998</v>
      </c>
      <c r="I54" s="11">
        <f t="shared" si="17"/>
        <v>16632.546700000003</v>
      </c>
      <c r="J54" s="11">
        <f t="shared" si="17"/>
        <v>17598.711900000002</v>
      </c>
      <c r="K54" s="11">
        <f t="shared" si="17"/>
        <v>15162.909299999999</v>
      </c>
      <c r="L54" s="11">
        <f t="shared" si="17"/>
        <v>17125.654700000003</v>
      </c>
      <c r="M54" s="11">
        <f t="shared" si="17"/>
        <v>25786.291300000004</v>
      </c>
      <c r="N54" s="11">
        <f t="shared" si="17"/>
        <v>45731.408800000005</v>
      </c>
      <c r="O54" s="11">
        <f t="shared" si="17"/>
        <v>13380.7366</v>
      </c>
      <c r="P54" s="11">
        <f t="shared" si="17"/>
        <v>27341.945399999997</v>
      </c>
      <c r="Q54" s="11">
        <f>SUM(Q50-Q52-Q53)</f>
        <v>267976.83990000002</v>
      </c>
      <c r="R54" s="3"/>
    </row>
    <row r="55" spans="1:18" x14ac:dyDescent="0.2">
      <c r="A55" s="27" t="s">
        <v>38</v>
      </c>
      <c r="B55" s="28"/>
      <c r="C55" s="12">
        <f>SUM(C52:C54)</f>
        <v>18996.759999999998</v>
      </c>
      <c r="D55" s="12">
        <f t="shared" ref="D55:Q55" si="18">SUM(D52:D54)</f>
        <v>17173.09</v>
      </c>
      <c r="E55" s="12">
        <f t="shared" si="18"/>
        <v>13240.06</v>
      </c>
      <c r="F55" s="12">
        <f t="shared" si="18"/>
        <v>25293.18</v>
      </c>
      <c r="G55" s="12">
        <f t="shared" si="18"/>
        <v>21467.480000000003</v>
      </c>
      <c r="H55" s="12">
        <f t="shared" si="18"/>
        <v>19695.189999999999</v>
      </c>
      <c r="I55" s="12">
        <f t="shared" si="18"/>
        <v>21600.710000000003</v>
      </c>
      <c r="J55" s="12">
        <f t="shared" si="18"/>
        <v>22855.47</v>
      </c>
      <c r="K55" s="12">
        <f t="shared" si="18"/>
        <v>19692.09</v>
      </c>
      <c r="L55" s="12">
        <f t="shared" si="18"/>
        <v>22241.110000000004</v>
      </c>
      <c r="M55" s="12">
        <f t="shared" si="18"/>
        <v>33488.69</v>
      </c>
      <c r="N55" s="12">
        <f t="shared" si="18"/>
        <v>59391.44</v>
      </c>
      <c r="O55" s="12">
        <f t="shared" si="18"/>
        <v>17377.580000000002</v>
      </c>
      <c r="P55" s="12">
        <f t="shared" si="18"/>
        <v>35509.019999999997</v>
      </c>
      <c r="Q55" s="16">
        <f t="shared" si="18"/>
        <v>348021.87</v>
      </c>
      <c r="R55" s="3"/>
    </row>
    <row r="57" spans="1:18" ht="14.25" x14ac:dyDescent="0.2">
      <c r="A57" s="35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</row>
    <row r="59" spans="1:18" x14ac:dyDescent="0.2">
      <c r="A59" s="29" t="s">
        <v>29</v>
      </c>
      <c r="B59" s="29"/>
      <c r="C59" s="29"/>
      <c r="D59" s="29"/>
      <c r="E59" s="29"/>
    </row>
    <row r="60" spans="1:18" ht="6.75" customHeight="1" x14ac:dyDescent="0.2">
      <c r="A60" s="33"/>
      <c r="B60" s="33"/>
      <c r="C60" s="33"/>
      <c r="D60" s="33"/>
      <c r="E60" s="33"/>
      <c r="F60" s="30"/>
      <c r="G60" s="30"/>
      <c r="H60" s="30"/>
      <c r="I60" s="30"/>
      <c r="J60" s="30"/>
      <c r="K60" s="30"/>
      <c r="L60" s="30"/>
      <c r="M60" s="17"/>
      <c r="N60" s="17"/>
      <c r="O60" s="17"/>
    </row>
    <row r="61" spans="1:18" x14ac:dyDescent="0.2">
      <c r="A61" s="34" t="s">
        <v>11</v>
      </c>
      <c r="B61" s="34"/>
      <c r="C61" s="34"/>
      <c r="D61" s="34"/>
      <c r="E61" s="34"/>
      <c r="F61" s="30"/>
      <c r="G61" s="30"/>
      <c r="H61" s="30"/>
      <c r="I61" s="30"/>
      <c r="J61" s="30"/>
      <c r="K61" s="30"/>
      <c r="L61" s="30"/>
      <c r="M61" s="17"/>
      <c r="N61" s="17"/>
      <c r="O61" s="17"/>
    </row>
    <row r="62" spans="1:18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8" ht="22.5" x14ac:dyDescent="0.2">
      <c r="A63" s="2" t="s">
        <v>0</v>
      </c>
      <c r="B63" s="2" t="s">
        <v>1</v>
      </c>
      <c r="C63" s="19" t="s">
        <v>22</v>
      </c>
      <c r="D63" s="19" t="s">
        <v>7</v>
      </c>
      <c r="E63" s="19" t="s">
        <v>8</v>
      </c>
      <c r="F63" s="19" t="s">
        <v>9</v>
      </c>
      <c r="G63" s="21" t="s">
        <v>10</v>
      </c>
      <c r="H63" s="19"/>
      <c r="I63" s="19"/>
      <c r="J63" s="19"/>
      <c r="K63" s="19"/>
      <c r="L63" s="19"/>
      <c r="M63" s="20"/>
      <c r="N63" s="20"/>
      <c r="O63" s="20"/>
      <c r="P63" s="20"/>
      <c r="Q63" s="14" t="s">
        <v>2</v>
      </c>
      <c r="R63" s="3"/>
    </row>
    <row r="64" spans="1:18" x14ac:dyDescent="0.2">
      <c r="A64" s="31" t="s">
        <v>3</v>
      </c>
      <c r="B64" s="32"/>
      <c r="C64" s="22">
        <v>10683.42</v>
      </c>
      <c r="D64" s="22">
        <v>28989.88</v>
      </c>
      <c r="E64" s="22">
        <v>34441.83</v>
      </c>
      <c r="F64" s="22">
        <v>14678.32</v>
      </c>
      <c r="G64" s="22">
        <v>28896.07</v>
      </c>
      <c r="H64" s="22"/>
      <c r="I64" s="22"/>
      <c r="J64" s="22"/>
      <c r="K64" s="22"/>
      <c r="L64" s="22"/>
      <c r="M64" s="22"/>
      <c r="N64" s="22"/>
      <c r="O64" s="22"/>
      <c r="P64" s="22"/>
      <c r="Q64" s="22">
        <f>SUM(C64:P64)</f>
        <v>117689.52000000002</v>
      </c>
      <c r="R64" s="3"/>
    </row>
    <row r="65" spans="1:18" x14ac:dyDescent="0.2">
      <c r="A65" s="25"/>
      <c r="B65" s="26"/>
      <c r="C65" s="9"/>
      <c r="D65" s="9"/>
      <c r="E65" s="9"/>
      <c r="F65" s="10"/>
      <c r="G65" s="9"/>
      <c r="H65" s="9"/>
      <c r="I65" s="9"/>
      <c r="J65" s="9"/>
      <c r="K65" s="9"/>
      <c r="L65" s="9"/>
      <c r="M65" s="9"/>
      <c r="N65" s="9"/>
      <c r="O65" s="9"/>
      <c r="P65" s="9"/>
      <c r="Q65" s="15"/>
      <c r="R65" s="3"/>
    </row>
    <row r="66" spans="1:18" x14ac:dyDescent="0.2">
      <c r="A66" s="5">
        <v>1</v>
      </c>
      <c r="B66" s="13" t="s">
        <v>5</v>
      </c>
      <c r="C66" s="11">
        <f>SUM(C64*5%)</f>
        <v>534.17100000000005</v>
      </c>
      <c r="D66" s="11">
        <f>SUM(D64*5%)</f>
        <v>1449.4940000000001</v>
      </c>
      <c r="E66" s="11">
        <f>SUM(E64*5%)</f>
        <v>1722.0915000000002</v>
      </c>
      <c r="F66" s="11">
        <f>SUM(F64*5%)</f>
        <v>733.91600000000005</v>
      </c>
      <c r="G66" s="11">
        <f>SUM(G64*5%)</f>
        <v>1444.8035</v>
      </c>
      <c r="H66" s="11"/>
      <c r="I66" s="11"/>
      <c r="J66" s="11"/>
      <c r="K66" s="11"/>
      <c r="L66" s="11"/>
      <c r="M66" s="11"/>
      <c r="N66" s="11"/>
      <c r="O66" s="11"/>
      <c r="P66" s="11"/>
      <c r="Q66" s="11">
        <f>SUM(Q64*5%)</f>
        <v>5884.4760000000015</v>
      </c>
      <c r="R66" s="3"/>
    </row>
    <row r="67" spans="1:18" x14ac:dyDescent="0.2">
      <c r="A67" s="5">
        <v>2</v>
      </c>
      <c r="B67" s="13" t="s">
        <v>6</v>
      </c>
      <c r="C67" s="11">
        <f>SUM(C64*18%)</f>
        <v>1923.0155999999999</v>
      </c>
      <c r="D67" s="11">
        <f>SUM(D64*18%)</f>
        <v>5218.1783999999998</v>
      </c>
      <c r="E67" s="11">
        <f>SUM(E64*18%)</f>
        <v>6199.5294000000004</v>
      </c>
      <c r="F67" s="11">
        <f>SUM(F64*18%)</f>
        <v>2642.0976000000001</v>
      </c>
      <c r="G67" s="11">
        <f>SUM(G64*18%)</f>
        <v>5201.2925999999998</v>
      </c>
      <c r="H67" s="11"/>
      <c r="I67" s="11"/>
      <c r="J67" s="11"/>
      <c r="K67" s="11"/>
      <c r="L67" s="11"/>
      <c r="M67" s="11"/>
      <c r="N67" s="11"/>
      <c r="O67" s="11"/>
      <c r="P67" s="11"/>
      <c r="Q67" s="11">
        <f>SUM(Q64*18%)</f>
        <v>21184.113600000004</v>
      </c>
      <c r="R67" s="3"/>
    </row>
    <row r="68" spans="1:18" x14ac:dyDescent="0.2">
      <c r="A68" s="5">
        <v>3</v>
      </c>
      <c r="B68" s="13" t="s">
        <v>4</v>
      </c>
      <c r="C68" s="11">
        <f>SUM(C64-C66-C67)</f>
        <v>8226.2333999999992</v>
      </c>
      <c r="D68" s="11">
        <f>SUM(D64-D66-D67)</f>
        <v>22322.207600000002</v>
      </c>
      <c r="E68" s="11">
        <f>SUM(E64-E66-E67)</f>
        <v>26520.209100000004</v>
      </c>
      <c r="F68" s="11">
        <f>SUM(F64-F66-F67)</f>
        <v>11302.306400000001</v>
      </c>
      <c r="G68" s="11">
        <f>SUM(G64-G66-G67)</f>
        <v>22249.973899999997</v>
      </c>
      <c r="H68" s="11"/>
      <c r="I68" s="11"/>
      <c r="J68" s="11"/>
      <c r="K68" s="11"/>
      <c r="L68" s="11"/>
      <c r="M68" s="11"/>
      <c r="N68" s="11"/>
      <c r="O68" s="11"/>
      <c r="P68" s="11"/>
      <c r="Q68" s="11">
        <f>SUM(Q64-Q66-Q67)</f>
        <v>90620.930400000012</v>
      </c>
      <c r="R68" s="3"/>
    </row>
    <row r="69" spans="1:18" x14ac:dyDescent="0.2">
      <c r="A69" s="27" t="s">
        <v>38</v>
      </c>
      <c r="B69" s="28"/>
      <c r="C69" s="12">
        <f>SUM(C66:C68)</f>
        <v>10683.419999999998</v>
      </c>
      <c r="D69" s="12">
        <f t="shared" ref="D69:Q69" si="19">SUM(D66:D68)</f>
        <v>28989.88</v>
      </c>
      <c r="E69" s="12">
        <f t="shared" si="19"/>
        <v>34441.83</v>
      </c>
      <c r="F69" s="12">
        <f t="shared" si="19"/>
        <v>14678.320000000002</v>
      </c>
      <c r="G69" s="12">
        <f t="shared" si="19"/>
        <v>28896.069999999996</v>
      </c>
      <c r="H69" s="12"/>
      <c r="I69" s="12"/>
      <c r="J69" s="12"/>
      <c r="K69" s="12"/>
      <c r="L69" s="12"/>
      <c r="M69" s="12"/>
      <c r="N69" s="12"/>
      <c r="O69" s="12"/>
      <c r="P69" s="12"/>
      <c r="Q69" s="16">
        <f t="shared" si="19"/>
        <v>117689.52000000002</v>
      </c>
      <c r="R69" s="3"/>
    </row>
    <row r="71" spans="1:18" ht="1.5" hidden="1" customHeight="1" x14ac:dyDescent="0.2">
      <c r="A71" s="35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</row>
    <row r="73" spans="1:18" x14ac:dyDescent="0.2">
      <c r="A73" s="29" t="s">
        <v>30</v>
      </c>
      <c r="B73" s="29"/>
      <c r="C73" s="29"/>
      <c r="D73" s="29"/>
      <c r="E73" s="29"/>
    </row>
    <row r="74" spans="1:18" ht="7.5" customHeight="1" x14ac:dyDescent="0.2">
      <c r="A74" s="33"/>
      <c r="B74" s="33"/>
      <c r="C74" s="33"/>
      <c r="D74" s="33"/>
      <c r="E74" s="33"/>
      <c r="F74" s="30"/>
      <c r="G74" s="30"/>
      <c r="H74" s="30"/>
      <c r="I74" s="30"/>
      <c r="J74" s="30"/>
      <c r="K74" s="30"/>
      <c r="L74" s="30"/>
      <c r="M74" s="17"/>
      <c r="N74" s="17"/>
      <c r="O74" s="17"/>
    </row>
    <row r="75" spans="1:18" ht="12.75" customHeight="1" x14ac:dyDescent="0.2">
      <c r="A75" s="34" t="s">
        <v>11</v>
      </c>
      <c r="B75" s="34"/>
      <c r="C75" s="34"/>
      <c r="D75" s="34"/>
      <c r="E75" s="34"/>
      <c r="F75" s="30"/>
      <c r="G75" s="30"/>
      <c r="H75" s="30"/>
      <c r="I75" s="30"/>
      <c r="J75" s="30"/>
      <c r="K75" s="30"/>
      <c r="L75" s="30"/>
      <c r="M75" s="17"/>
      <c r="N75" s="17"/>
      <c r="O75" s="17"/>
    </row>
    <row r="76" spans="1:18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8" ht="22.5" x14ac:dyDescent="0.2">
      <c r="A77" s="2" t="s">
        <v>0</v>
      </c>
      <c r="B77" s="2" t="s">
        <v>1</v>
      </c>
      <c r="C77" s="19" t="s">
        <v>22</v>
      </c>
      <c r="D77" s="19" t="s">
        <v>7</v>
      </c>
      <c r="E77" s="19" t="s">
        <v>8</v>
      </c>
      <c r="F77" s="19" t="s">
        <v>9</v>
      </c>
      <c r="G77" s="21" t="s">
        <v>10</v>
      </c>
      <c r="H77" s="19"/>
      <c r="I77" s="19"/>
      <c r="J77" s="19"/>
      <c r="K77" s="19"/>
      <c r="L77" s="19"/>
      <c r="M77" s="20"/>
      <c r="N77" s="20"/>
      <c r="O77" s="20"/>
      <c r="P77" s="20"/>
      <c r="Q77" s="14" t="s">
        <v>2</v>
      </c>
      <c r="R77" s="3"/>
    </row>
    <row r="78" spans="1:18" ht="12.75" customHeight="1" x14ac:dyDescent="0.2">
      <c r="A78" s="31" t="s">
        <v>3</v>
      </c>
      <c r="B78" s="32"/>
      <c r="C78" s="22">
        <v>2604.11</v>
      </c>
      <c r="D78" s="22">
        <v>30871.16</v>
      </c>
      <c r="E78" s="22">
        <v>36323.03</v>
      </c>
      <c r="F78" s="22">
        <v>18999.509999999998</v>
      </c>
      <c r="G78" s="22">
        <v>30586.49</v>
      </c>
      <c r="H78" s="22"/>
      <c r="I78" s="22"/>
      <c r="J78" s="22"/>
      <c r="K78" s="22"/>
      <c r="L78" s="22"/>
      <c r="M78" s="22"/>
      <c r="N78" s="22"/>
      <c r="O78" s="22"/>
      <c r="P78" s="22"/>
      <c r="Q78" s="22">
        <f>SUM(C78:P78)</f>
        <v>119384.29999999999</v>
      </c>
      <c r="R78" s="3"/>
    </row>
    <row r="79" spans="1:18" ht="12.75" customHeight="1" x14ac:dyDescent="0.2">
      <c r="A79" s="25"/>
      <c r="B79" s="26"/>
      <c r="C79" s="9"/>
      <c r="D79" s="9"/>
      <c r="E79" s="9"/>
      <c r="F79" s="10"/>
      <c r="G79" s="9"/>
      <c r="H79" s="9"/>
      <c r="I79" s="9"/>
      <c r="J79" s="9"/>
      <c r="K79" s="9"/>
      <c r="L79" s="9"/>
      <c r="M79" s="9"/>
      <c r="N79" s="9"/>
      <c r="O79" s="9"/>
      <c r="P79" s="9"/>
      <c r="Q79" s="15"/>
      <c r="R79" s="3"/>
    </row>
    <row r="80" spans="1:18" x14ac:dyDescent="0.2">
      <c r="A80" s="5">
        <v>1</v>
      </c>
      <c r="B80" s="13" t="s">
        <v>5</v>
      </c>
      <c r="C80" s="11">
        <f>SUM(C78*5%)</f>
        <v>130.2055</v>
      </c>
      <c r="D80" s="11">
        <f>SUM(D78*5%)</f>
        <v>1543.558</v>
      </c>
      <c r="E80" s="11">
        <f>SUM(E78*5%)</f>
        <v>1816.1514999999999</v>
      </c>
      <c r="F80" s="11">
        <f>SUM(F78*5%)</f>
        <v>949.97550000000001</v>
      </c>
      <c r="G80" s="11">
        <f>SUM(G78*5%)</f>
        <v>1529.3245000000002</v>
      </c>
      <c r="H80" s="11"/>
      <c r="I80" s="11"/>
      <c r="J80" s="11"/>
      <c r="K80" s="11"/>
      <c r="L80" s="11"/>
      <c r="M80" s="11"/>
      <c r="N80" s="11"/>
      <c r="O80" s="11"/>
      <c r="P80" s="11"/>
      <c r="Q80" s="11">
        <f>SUM(Q78*5%)</f>
        <v>5969.2150000000001</v>
      </c>
      <c r="R80" s="3"/>
    </row>
    <row r="81" spans="1:18" x14ac:dyDescent="0.2">
      <c r="A81" s="5">
        <v>2</v>
      </c>
      <c r="B81" s="13" t="s">
        <v>6</v>
      </c>
      <c r="C81" s="11">
        <f>SUM(C78*18%)</f>
        <v>468.7398</v>
      </c>
      <c r="D81" s="11">
        <f>SUM(D78*18%)</f>
        <v>5556.8087999999998</v>
      </c>
      <c r="E81" s="11">
        <f>SUM(E78*18%)</f>
        <v>6538.1453999999994</v>
      </c>
      <c r="F81" s="11">
        <f>SUM(F78*18%)</f>
        <v>3419.9117999999994</v>
      </c>
      <c r="G81" s="11">
        <f>SUM(G78*18%)</f>
        <v>5505.5681999999997</v>
      </c>
      <c r="H81" s="11"/>
      <c r="I81" s="11"/>
      <c r="J81" s="11"/>
      <c r="K81" s="11"/>
      <c r="L81" s="11"/>
      <c r="M81" s="11"/>
      <c r="N81" s="11"/>
      <c r="O81" s="11"/>
      <c r="P81" s="11"/>
      <c r="Q81" s="11">
        <f>SUM(Q78*18%)</f>
        <v>21489.173999999995</v>
      </c>
      <c r="R81" s="3"/>
    </row>
    <row r="82" spans="1:18" x14ac:dyDescent="0.2">
      <c r="A82" s="5">
        <v>3</v>
      </c>
      <c r="B82" s="13" t="s">
        <v>4</v>
      </c>
      <c r="C82" s="11">
        <f>SUM(C78-C80-C81)</f>
        <v>2005.1647</v>
      </c>
      <c r="D82" s="11">
        <f>SUM(D78-D80-D81)</f>
        <v>23770.7932</v>
      </c>
      <c r="E82" s="11">
        <f>SUM(E78-E80-E81)</f>
        <v>27968.733099999998</v>
      </c>
      <c r="F82" s="11">
        <f>SUM(F78-F80-F81)</f>
        <v>14629.622699999998</v>
      </c>
      <c r="G82" s="11">
        <f>SUM(G78-G80-G81)</f>
        <v>23551.597300000001</v>
      </c>
      <c r="H82" s="11"/>
      <c r="I82" s="11"/>
      <c r="J82" s="11"/>
      <c r="K82" s="11"/>
      <c r="L82" s="11"/>
      <c r="M82" s="11"/>
      <c r="N82" s="11"/>
      <c r="O82" s="11"/>
      <c r="P82" s="11"/>
      <c r="Q82" s="11">
        <f>SUM(Q78-Q80-Q81)</f>
        <v>91925.910999999993</v>
      </c>
      <c r="R82" s="3"/>
    </row>
    <row r="83" spans="1:18" x14ac:dyDescent="0.2">
      <c r="A83" s="27" t="s">
        <v>38</v>
      </c>
      <c r="B83" s="28"/>
      <c r="C83" s="12">
        <f>SUM(C80:C82)</f>
        <v>2604.11</v>
      </c>
      <c r="D83" s="12">
        <f t="shared" ref="D83:G83" si="20">SUM(D80:D82)</f>
        <v>30871.16</v>
      </c>
      <c r="E83" s="12">
        <f t="shared" si="20"/>
        <v>36323.03</v>
      </c>
      <c r="F83" s="12">
        <f t="shared" si="20"/>
        <v>18999.509999999998</v>
      </c>
      <c r="G83" s="12">
        <f t="shared" si="20"/>
        <v>30586.49</v>
      </c>
      <c r="H83" s="12"/>
      <c r="I83" s="12"/>
      <c r="J83" s="12"/>
      <c r="K83" s="12"/>
      <c r="L83" s="12"/>
      <c r="M83" s="12"/>
      <c r="N83" s="12"/>
      <c r="O83" s="12"/>
      <c r="P83" s="12"/>
      <c r="Q83" s="16">
        <f t="shared" ref="Q83" si="21">SUM(Q80:Q82)</f>
        <v>119384.29999999999</v>
      </c>
      <c r="R83" s="3"/>
    </row>
    <row r="85" spans="1:18" ht="7.5" customHeight="1" x14ac:dyDescent="0.2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</row>
    <row r="87" spans="1:18" x14ac:dyDescent="0.2">
      <c r="A87" s="29" t="s">
        <v>31</v>
      </c>
      <c r="B87" s="29"/>
      <c r="C87" s="29"/>
      <c r="D87" s="29"/>
      <c r="E87" s="29"/>
    </row>
    <row r="88" spans="1:18" ht="4.5" customHeight="1" x14ac:dyDescent="0.2">
      <c r="A88" s="33"/>
      <c r="B88" s="33"/>
      <c r="C88" s="33"/>
      <c r="D88" s="33"/>
      <c r="E88" s="33"/>
      <c r="F88" s="30"/>
      <c r="G88" s="30"/>
      <c r="H88" s="30"/>
      <c r="I88" s="30"/>
      <c r="J88" s="30"/>
      <c r="K88" s="30"/>
      <c r="L88" s="30"/>
      <c r="M88" s="17"/>
      <c r="N88" s="17"/>
      <c r="O88" s="17"/>
    </row>
    <row r="89" spans="1:18" ht="12.75" customHeight="1" x14ac:dyDescent="0.2">
      <c r="A89" s="34" t="s">
        <v>11</v>
      </c>
      <c r="B89" s="34"/>
      <c r="C89" s="34"/>
      <c r="D89" s="34"/>
      <c r="E89" s="34"/>
      <c r="F89" s="30"/>
      <c r="G89" s="30"/>
      <c r="H89" s="30"/>
      <c r="I89" s="30"/>
      <c r="J89" s="30"/>
      <c r="K89" s="30"/>
      <c r="L89" s="30"/>
      <c r="M89" s="17"/>
      <c r="N89" s="17"/>
      <c r="O89" s="17"/>
    </row>
    <row r="90" spans="1:18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8" ht="22.5" x14ac:dyDescent="0.2">
      <c r="A91" s="2" t="s">
        <v>0</v>
      </c>
      <c r="B91" s="2" t="s">
        <v>1</v>
      </c>
      <c r="C91" s="19" t="s">
        <v>20</v>
      </c>
      <c r="D91" s="19" t="s">
        <v>21</v>
      </c>
      <c r="E91" s="19" t="s">
        <v>22</v>
      </c>
      <c r="F91" s="19" t="s">
        <v>7</v>
      </c>
      <c r="G91" s="19" t="s">
        <v>8</v>
      </c>
      <c r="H91" s="19" t="s">
        <v>9</v>
      </c>
      <c r="I91" s="21" t="s">
        <v>10</v>
      </c>
      <c r="J91" s="19"/>
      <c r="K91" s="19"/>
      <c r="L91" s="19"/>
      <c r="M91" s="20"/>
      <c r="N91" s="20"/>
      <c r="O91" s="20"/>
      <c r="P91" s="20"/>
      <c r="Q91" s="14" t="s">
        <v>2</v>
      </c>
      <c r="R91" s="3"/>
    </row>
    <row r="92" spans="1:18" ht="12.75" customHeight="1" x14ac:dyDescent="0.2">
      <c r="A92" s="31" t="s">
        <v>3</v>
      </c>
      <c r="B92" s="32"/>
      <c r="C92" s="22">
        <v>857.65</v>
      </c>
      <c r="D92" s="22">
        <v>20292.09</v>
      </c>
      <c r="E92" s="22">
        <v>22200.71</v>
      </c>
      <c r="F92" s="22">
        <v>34088.69</v>
      </c>
      <c r="G92" s="22">
        <v>34959.949999999997</v>
      </c>
      <c r="H92" s="22">
        <v>17977.580000000002</v>
      </c>
      <c r="I92" s="22">
        <v>36025.82</v>
      </c>
      <c r="J92" s="22"/>
      <c r="K92" s="22"/>
      <c r="L92" s="22"/>
      <c r="M92" s="22"/>
      <c r="N92" s="22"/>
      <c r="O92" s="22"/>
      <c r="P92" s="22"/>
      <c r="Q92" s="22">
        <f>SUM(C92:P92)</f>
        <v>166402.49</v>
      </c>
      <c r="R92" s="3"/>
    </row>
    <row r="93" spans="1:18" ht="12.75" customHeight="1" x14ac:dyDescent="0.2">
      <c r="A93" s="25"/>
      <c r="B93" s="26"/>
      <c r="C93" s="9"/>
      <c r="D93" s="9"/>
      <c r="E93" s="9"/>
      <c r="F93" s="10"/>
      <c r="G93" s="9"/>
      <c r="H93" s="9"/>
      <c r="I93" s="9"/>
      <c r="J93" s="9"/>
      <c r="K93" s="9"/>
      <c r="L93" s="9"/>
      <c r="M93" s="9"/>
      <c r="N93" s="9"/>
      <c r="O93" s="9"/>
      <c r="P93" s="9"/>
      <c r="Q93" s="15"/>
      <c r="R93" s="3"/>
    </row>
    <row r="94" spans="1:18" x14ac:dyDescent="0.2">
      <c r="A94" s="5">
        <v>1</v>
      </c>
      <c r="B94" s="13" t="s">
        <v>5</v>
      </c>
      <c r="C94" s="11">
        <f t="shared" ref="C94:I94" si="22">SUM(C92*5%)</f>
        <v>42.8825</v>
      </c>
      <c r="D94" s="11">
        <f t="shared" si="22"/>
        <v>1014.6045</v>
      </c>
      <c r="E94" s="11">
        <f t="shared" si="22"/>
        <v>1110.0355</v>
      </c>
      <c r="F94" s="11">
        <f t="shared" si="22"/>
        <v>1704.4345000000003</v>
      </c>
      <c r="G94" s="11">
        <f t="shared" si="22"/>
        <v>1747.9974999999999</v>
      </c>
      <c r="H94" s="11">
        <f t="shared" si="22"/>
        <v>898.87900000000013</v>
      </c>
      <c r="I94" s="11">
        <f t="shared" si="22"/>
        <v>1801.2910000000002</v>
      </c>
      <c r="J94" s="11"/>
      <c r="K94" s="11"/>
      <c r="L94" s="11"/>
      <c r="M94" s="11"/>
      <c r="N94" s="11"/>
      <c r="O94" s="11"/>
      <c r="P94" s="11"/>
      <c r="Q94" s="11">
        <f>SUM(Q92*5%)</f>
        <v>8320.1244999999999</v>
      </c>
      <c r="R94" s="3"/>
    </row>
    <row r="95" spans="1:18" x14ac:dyDescent="0.2">
      <c r="A95" s="5">
        <v>2</v>
      </c>
      <c r="B95" s="13" t="s">
        <v>6</v>
      </c>
      <c r="C95" s="11">
        <f t="shared" ref="C95:I95" si="23">SUM(C92*18%)</f>
        <v>154.37699999999998</v>
      </c>
      <c r="D95" s="11">
        <f t="shared" si="23"/>
        <v>3652.5762</v>
      </c>
      <c r="E95" s="11">
        <f t="shared" si="23"/>
        <v>3996.1277999999998</v>
      </c>
      <c r="F95" s="11">
        <f t="shared" si="23"/>
        <v>6135.9642000000003</v>
      </c>
      <c r="G95" s="11">
        <f t="shared" si="23"/>
        <v>6292.7909999999993</v>
      </c>
      <c r="H95" s="11">
        <f t="shared" si="23"/>
        <v>3235.9644000000003</v>
      </c>
      <c r="I95" s="11">
        <f t="shared" si="23"/>
        <v>6484.6475999999993</v>
      </c>
      <c r="J95" s="11"/>
      <c r="K95" s="11"/>
      <c r="L95" s="11"/>
      <c r="M95" s="11"/>
      <c r="N95" s="11"/>
      <c r="O95" s="11"/>
      <c r="P95" s="11"/>
      <c r="Q95" s="11">
        <f>SUM(Q92*18%)</f>
        <v>29952.448199999999</v>
      </c>
      <c r="R95" s="3"/>
    </row>
    <row r="96" spans="1:18" x14ac:dyDescent="0.2">
      <c r="A96" s="5">
        <v>3</v>
      </c>
      <c r="B96" s="13" t="s">
        <v>4</v>
      </c>
      <c r="C96" s="11">
        <f t="shared" ref="C96:I96" si="24">SUM(C92-C94-C95)</f>
        <v>660.39049999999997</v>
      </c>
      <c r="D96" s="11">
        <f t="shared" si="24"/>
        <v>15624.909299999999</v>
      </c>
      <c r="E96" s="11">
        <f t="shared" si="24"/>
        <v>17094.546700000003</v>
      </c>
      <c r="F96" s="11">
        <f t="shared" si="24"/>
        <v>26248.291300000004</v>
      </c>
      <c r="G96" s="11">
        <f t="shared" si="24"/>
        <v>26919.161500000002</v>
      </c>
      <c r="H96" s="11">
        <f t="shared" si="24"/>
        <v>13842.7366</v>
      </c>
      <c r="I96" s="11">
        <f t="shared" si="24"/>
        <v>27739.881400000002</v>
      </c>
      <c r="J96" s="11"/>
      <c r="K96" s="11"/>
      <c r="L96" s="11"/>
      <c r="M96" s="11"/>
      <c r="N96" s="11"/>
      <c r="O96" s="11"/>
      <c r="P96" s="11"/>
      <c r="Q96" s="11">
        <f>SUM(Q92-Q94-Q95)</f>
        <v>128129.91729999999</v>
      </c>
      <c r="R96" s="3"/>
    </row>
    <row r="97" spans="1:18" x14ac:dyDescent="0.2">
      <c r="A97" s="27" t="s">
        <v>38</v>
      </c>
      <c r="B97" s="28"/>
      <c r="C97" s="12">
        <f>SUM(C94:C96)</f>
        <v>857.65</v>
      </c>
      <c r="D97" s="12">
        <f t="shared" ref="D97:I97" si="25">SUM(D94:D96)</f>
        <v>20292.09</v>
      </c>
      <c r="E97" s="12">
        <f t="shared" si="25"/>
        <v>22200.710000000003</v>
      </c>
      <c r="F97" s="12">
        <f t="shared" si="25"/>
        <v>34088.69</v>
      </c>
      <c r="G97" s="12">
        <f t="shared" si="25"/>
        <v>34959.949999999997</v>
      </c>
      <c r="H97" s="12">
        <f t="shared" si="25"/>
        <v>17977.580000000002</v>
      </c>
      <c r="I97" s="12">
        <f t="shared" si="25"/>
        <v>36025.82</v>
      </c>
      <c r="J97" s="12"/>
      <c r="K97" s="12"/>
      <c r="L97" s="12"/>
      <c r="M97" s="12"/>
      <c r="N97" s="12"/>
      <c r="O97" s="12"/>
      <c r="P97" s="12"/>
      <c r="Q97" s="16">
        <f t="shared" ref="Q97" si="26">SUM(Q94:Q96)</f>
        <v>166402.49</v>
      </c>
      <c r="R97" s="3"/>
    </row>
    <row r="100" spans="1:18" x14ac:dyDescent="0.2">
      <c r="A100" s="29" t="s">
        <v>32</v>
      </c>
      <c r="B100" s="29"/>
      <c r="C100" s="29"/>
      <c r="D100" s="29"/>
      <c r="E100" s="29"/>
    </row>
    <row r="101" spans="1:18" x14ac:dyDescent="0.2">
      <c r="A101" s="33"/>
      <c r="B101" s="33"/>
      <c r="C101" s="33"/>
      <c r="D101" s="33"/>
      <c r="E101" s="33"/>
      <c r="F101" s="30"/>
      <c r="G101" s="30"/>
      <c r="H101" s="30"/>
      <c r="I101" s="30"/>
      <c r="J101" s="30"/>
      <c r="K101" s="30"/>
      <c r="L101" s="30"/>
      <c r="M101" s="18"/>
      <c r="N101" s="18"/>
      <c r="O101" s="18"/>
    </row>
    <row r="102" spans="1:18" x14ac:dyDescent="0.2">
      <c r="A102" s="34" t="s">
        <v>37</v>
      </c>
      <c r="B102" s="34"/>
      <c r="C102" s="34"/>
      <c r="D102" s="34"/>
      <c r="E102" s="34"/>
      <c r="F102" s="30"/>
      <c r="G102" s="30"/>
      <c r="H102" s="30"/>
      <c r="I102" s="30"/>
      <c r="J102" s="30"/>
      <c r="K102" s="30"/>
      <c r="L102" s="30"/>
      <c r="M102" s="18"/>
      <c r="N102" s="18"/>
      <c r="O102" s="18"/>
    </row>
    <row r="103" spans="1:18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</row>
    <row r="104" spans="1:18" ht="22.5" x14ac:dyDescent="0.2">
      <c r="A104" s="2" t="s">
        <v>0</v>
      </c>
      <c r="B104" s="2" t="s">
        <v>1</v>
      </c>
      <c r="C104" s="19" t="s">
        <v>13</v>
      </c>
      <c r="D104" s="19" t="s">
        <v>14</v>
      </c>
      <c r="E104" s="19" t="s">
        <v>15</v>
      </c>
      <c r="F104" s="21" t="s">
        <v>16</v>
      </c>
      <c r="G104" s="19" t="s">
        <v>17</v>
      </c>
      <c r="H104" s="19" t="s">
        <v>18</v>
      </c>
      <c r="I104" s="19" t="s">
        <v>19</v>
      </c>
      <c r="J104" s="19" t="s">
        <v>20</v>
      </c>
      <c r="K104" s="19"/>
      <c r="L104" s="19"/>
      <c r="M104" s="19"/>
      <c r="N104" s="19"/>
      <c r="O104" s="19"/>
      <c r="P104" s="19"/>
      <c r="Q104" s="14" t="s">
        <v>2</v>
      </c>
    </row>
    <row r="105" spans="1:18" x14ac:dyDescent="0.2">
      <c r="A105" s="31" t="s">
        <v>3</v>
      </c>
      <c r="B105" s="32"/>
      <c r="C105" s="22">
        <v>12884.85</v>
      </c>
      <c r="D105" s="22">
        <v>12884.85</v>
      </c>
      <c r="E105" s="22">
        <v>25983.34</v>
      </c>
      <c r="F105" s="22">
        <v>16441.349999999999</v>
      </c>
      <c r="G105" s="22">
        <v>16441.349999999999</v>
      </c>
      <c r="H105" s="22">
        <v>14900.2</v>
      </c>
      <c r="I105" s="22">
        <v>17378.93</v>
      </c>
      <c r="J105" s="22">
        <v>9502.99</v>
      </c>
      <c r="K105" s="22"/>
      <c r="L105" s="22"/>
      <c r="M105" s="22"/>
      <c r="N105" s="22"/>
      <c r="O105" s="22"/>
      <c r="P105" s="22"/>
      <c r="Q105" s="22">
        <f>SUM(C105:P105)</f>
        <v>126417.86</v>
      </c>
    </row>
    <row r="106" spans="1:18" x14ac:dyDescent="0.2">
      <c r="A106" s="25"/>
      <c r="B106" s="26"/>
      <c r="C106" s="9"/>
      <c r="D106" s="9"/>
      <c r="E106" s="9"/>
      <c r="F106" s="10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15"/>
    </row>
    <row r="107" spans="1:18" x14ac:dyDescent="0.2">
      <c r="A107" s="5">
        <v>1</v>
      </c>
      <c r="B107" s="13" t="s">
        <v>5</v>
      </c>
      <c r="C107" s="11">
        <f t="shared" ref="C107:O107" si="27">SUM(C105*5%)</f>
        <v>644.24250000000006</v>
      </c>
      <c r="D107" s="11">
        <f t="shared" si="27"/>
        <v>644.24250000000006</v>
      </c>
      <c r="E107" s="11">
        <f t="shared" si="27"/>
        <v>1299.1670000000001</v>
      </c>
      <c r="F107" s="11">
        <f t="shared" si="27"/>
        <v>822.0675</v>
      </c>
      <c r="G107" s="11">
        <f t="shared" si="27"/>
        <v>822.0675</v>
      </c>
      <c r="H107" s="11">
        <f t="shared" si="27"/>
        <v>745.0100000000001</v>
      </c>
      <c r="I107" s="11">
        <f t="shared" si="27"/>
        <v>868.94650000000001</v>
      </c>
      <c r="J107" s="11">
        <f t="shared" si="27"/>
        <v>475.14949999999999</v>
      </c>
      <c r="K107" s="11"/>
      <c r="L107" s="11"/>
      <c r="M107" s="11"/>
      <c r="N107" s="11"/>
      <c r="O107" s="11"/>
      <c r="P107" s="11"/>
      <c r="Q107" s="11">
        <f>SUM(Q105*5%)</f>
        <v>6320.893</v>
      </c>
    </row>
    <row r="108" spans="1:18" x14ac:dyDescent="0.2">
      <c r="A108" s="5">
        <v>2</v>
      </c>
      <c r="B108" s="13" t="s">
        <v>6</v>
      </c>
      <c r="C108" s="11">
        <f t="shared" ref="C108:O108" si="28">SUM(C105*18%)</f>
        <v>2319.2730000000001</v>
      </c>
      <c r="D108" s="11">
        <f t="shared" si="28"/>
        <v>2319.2730000000001</v>
      </c>
      <c r="E108" s="11">
        <f t="shared" si="28"/>
        <v>4677.0011999999997</v>
      </c>
      <c r="F108" s="11">
        <f t="shared" si="28"/>
        <v>2959.4429999999998</v>
      </c>
      <c r="G108" s="11">
        <f t="shared" si="28"/>
        <v>2959.4429999999998</v>
      </c>
      <c r="H108" s="11">
        <f t="shared" si="28"/>
        <v>2682.0360000000001</v>
      </c>
      <c r="I108" s="11">
        <f t="shared" si="28"/>
        <v>3128.2073999999998</v>
      </c>
      <c r="J108" s="11">
        <f t="shared" si="28"/>
        <v>1710.5382</v>
      </c>
      <c r="K108" s="11"/>
      <c r="L108" s="11"/>
      <c r="M108" s="11"/>
      <c r="N108" s="11"/>
      <c r="O108" s="11"/>
      <c r="P108" s="11"/>
      <c r="Q108" s="11">
        <f>SUM(Q105*18%)</f>
        <v>22755.214799999998</v>
      </c>
    </row>
    <row r="109" spans="1:18" x14ac:dyDescent="0.2">
      <c r="A109" s="5">
        <v>3</v>
      </c>
      <c r="B109" s="13" t="s">
        <v>4</v>
      </c>
      <c r="C109" s="11">
        <f>SUM(C105-C107-C108)</f>
        <v>9921.3345000000008</v>
      </c>
      <c r="D109" s="11">
        <f t="shared" ref="D109:P109" si="29">SUM(D105-D107-D108)</f>
        <v>9921.3345000000008</v>
      </c>
      <c r="E109" s="11">
        <f t="shared" si="29"/>
        <v>20007.1718</v>
      </c>
      <c r="F109" s="11">
        <f t="shared" si="29"/>
        <v>12659.8395</v>
      </c>
      <c r="G109" s="11">
        <f t="shared" si="29"/>
        <v>12659.8395</v>
      </c>
      <c r="H109" s="11">
        <f t="shared" si="29"/>
        <v>11473.154</v>
      </c>
      <c r="I109" s="11">
        <f t="shared" si="29"/>
        <v>13381.776100000003</v>
      </c>
      <c r="J109" s="11">
        <f t="shared" si="29"/>
        <v>7317.3023000000003</v>
      </c>
      <c r="K109" s="11"/>
      <c r="L109" s="11"/>
      <c r="M109" s="11"/>
      <c r="N109" s="11"/>
      <c r="O109" s="11"/>
      <c r="P109" s="11"/>
      <c r="Q109" s="11">
        <f>SUM(Q105-Q107-Q108)</f>
        <v>97341.752200000003</v>
      </c>
    </row>
    <row r="110" spans="1:18" x14ac:dyDescent="0.2">
      <c r="A110" s="27" t="s">
        <v>38</v>
      </c>
      <c r="B110" s="28"/>
      <c r="C110" s="12">
        <f>SUM(C107:C109)</f>
        <v>12884.850000000002</v>
      </c>
      <c r="D110" s="12">
        <f t="shared" ref="D110:Q110" si="30">SUM(D107:D109)</f>
        <v>12884.850000000002</v>
      </c>
      <c r="E110" s="12">
        <f t="shared" si="30"/>
        <v>25983.34</v>
      </c>
      <c r="F110" s="12">
        <f t="shared" si="30"/>
        <v>16441.349999999999</v>
      </c>
      <c r="G110" s="12">
        <f t="shared" si="30"/>
        <v>16441.349999999999</v>
      </c>
      <c r="H110" s="12">
        <f t="shared" si="30"/>
        <v>14900.2</v>
      </c>
      <c r="I110" s="12">
        <f t="shared" si="30"/>
        <v>17378.930000000004</v>
      </c>
      <c r="J110" s="12">
        <f t="shared" si="30"/>
        <v>9502.99</v>
      </c>
      <c r="K110" s="12"/>
      <c r="L110" s="12"/>
      <c r="M110" s="12"/>
      <c r="N110" s="12"/>
      <c r="O110" s="12"/>
      <c r="P110" s="12"/>
      <c r="Q110" s="16">
        <f t="shared" si="30"/>
        <v>126417.86</v>
      </c>
    </row>
    <row r="113" spans="1:17" x14ac:dyDescent="0.2">
      <c r="A113" s="29" t="s">
        <v>33</v>
      </c>
      <c r="B113" s="29"/>
      <c r="C113" s="29"/>
      <c r="D113" s="29"/>
      <c r="E113" s="29"/>
    </row>
    <row r="114" spans="1:17" x14ac:dyDescent="0.2">
      <c r="A114" s="33"/>
      <c r="B114" s="33"/>
      <c r="C114" s="33"/>
      <c r="D114" s="33"/>
      <c r="E114" s="33"/>
      <c r="F114" s="30"/>
      <c r="G114" s="30"/>
      <c r="H114" s="30"/>
      <c r="I114" s="30"/>
      <c r="J114" s="30"/>
      <c r="K114" s="30"/>
      <c r="L114" s="30"/>
      <c r="M114" s="18"/>
      <c r="N114" s="18"/>
      <c r="O114" s="18"/>
    </row>
    <row r="115" spans="1:17" x14ac:dyDescent="0.2">
      <c r="A115" s="34" t="s">
        <v>11</v>
      </c>
      <c r="B115" s="34"/>
      <c r="C115" s="34"/>
      <c r="D115" s="34"/>
      <c r="E115" s="34"/>
      <c r="F115" s="30"/>
      <c r="G115" s="30"/>
      <c r="H115" s="30"/>
      <c r="I115" s="30"/>
      <c r="J115" s="30"/>
      <c r="K115" s="30"/>
      <c r="L115" s="30"/>
      <c r="M115" s="18"/>
      <c r="N115" s="18"/>
      <c r="O115" s="18"/>
    </row>
    <row r="116" spans="1:17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</row>
    <row r="117" spans="1:17" ht="22.5" x14ac:dyDescent="0.2">
      <c r="A117" s="2" t="s">
        <v>0</v>
      </c>
      <c r="B117" s="2" t="s">
        <v>1</v>
      </c>
      <c r="C117" s="19" t="s">
        <v>13</v>
      </c>
      <c r="D117" s="19" t="s">
        <v>14</v>
      </c>
      <c r="E117" s="19" t="s">
        <v>15</v>
      </c>
      <c r="F117" s="21" t="s">
        <v>16</v>
      </c>
      <c r="G117" s="19" t="s">
        <v>17</v>
      </c>
      <c r="H117" s="19" t="s">
        <v>18</v>
      </c>
      <c r="I117" s="19" t="s">
        <v>19</v>
      </c>
      <c r="J117" s="19" t="s">
        <v>20</v>
      </c>
      <c r="K117" s="19"/>
      <c r="L117" s="19"/>
      <c r="M117" s="19"/>
      <c r="N117" s="19"/>
      <c r="O117" s="19"/>
      <c r="P117" s="19"/>
      <c r="Q117" s="14" t="s">
        <v>2</v>
      </c>
    </row>
    <row r="118" spans="1:17" x14ac:dyDescent="0.2">
      <c r="A118" s="31" t="s">
        <v>3</v>
      </c>
      <c r="B118" s="32"/>
      <c r="C118" s="22">
        <v>19206.75</v>
      </c>
      <c r="D118" s="22">
        <v>16941.400000000001</v>
      </c>
      <c r="E118" s="22">
        <v>31855.13</v>
      </c>
      <c r="F118" s="22">
        <v>96010.74</v>
      </c>
      <c r="G118" s="22">
        <v>0</v>
      </c>
      <c r="H118" s="22">
        <v>0</v>
      </c>
      <c r="I118" s="22">
        <v>0</v>
      </c>
      <c r="J118" s="22">
        <v>30237.52</v>
      </c>
      <c r="K118" s="22"/>
      <c r="L118" s="22"/>
      <c r="M118" s="22"/>
      <c r="N118" s="22"/>
      <c r="O118" s="22"/>
      <c r="P118" s="22"/>
      <c r="Q118" s="22">
        <f>SUM(C118:P118)</f>
        <v>194251.54</v>
      </c>
    </row>
    <row r="119" spans="1:17" x14ac:dyDescent="0.2">
      <c r="A119" s="25"/>
      <c r="B119" s="26"/>
      <c r="C119" s="9"/>
      <c r="D119" s="9"/>
      <c r="E119" s="9"/>
      <c r="F119" s="10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15"/>
    </row>
    <row r="120" spans="1:17" x14ac:dyDescent="0.2">
      <c r="A120" s="5">
        <v>1</v>
      </c>
      <c r="B120" s="13" t="s">
        <v>5</v>
      </c>
      <c r="C120" s="11">
        <f t="shared" ref="C120:O120" si="31">SUM(C118*5%)</f>
        <v>960.33750000000009</v>
      </c>
      <c r="D120" s="11">
        <f t="shared" si="31"/>
        <v>847.07000000000016</v>
      </c>
      <c r="E120" s="11">
        <f t="shared" si="31"/>
        <v>1592.7565000000002</v>
      </c>
      <c r="F120" s="11">
        <v>0</v>
      </c>
      <c r="G120" s="11">
        <f t="shared" si="31"/>
        <v>0</v>
      </c>
      <c r="H120" s="11">
        <f t="shared" si="31"/>
        <v>0</v>
      </c>
      <c r="I120" s="11">
        <f t="shared" si="31"/>
        <v>0</v>
      </c>
      <c r="J120" s="11">
        <f t="shared" si="31"/>
        <v>1511.8760000000002</v>
      </c>
      <c r="K120" s="11"/>
      <c r="L120" s="11"/>
      <c r="M120" s="11"/>
      <c r="N120" s="11"/>
      <c r="O120" s="11"/>
      <c r="P120" s="11"/>
      <c r="Q120" s="11">
        <f>SUM(Q118*5%)</f>
        <v>9712.5770000000011</v>
      </c>
    </row>
    <row r="121" spans="1:17" x14ac:dyDescent="0.2">
      <c r="A121" s="5">
        <v>2</v>
      </c>
      <c r="B121" s="13" t="s">
        <v>6</v>
      </c>
      <c r="C121" s="11">
        <f t="shared" ref="C121:O121" si="32">SUM(C118*18%)</f>
        <v>3457.2149999999997</v>
      </c>
      <c r="D121" s="11">
        <f t="shared" si="32"/>
        <v>3049.4520000000002</v>
      </c>
      <c r="E121" s="11">
        <f t="shared" si="32"/>
        <v>5733.9233999999997</v>
      </c>
      <c r="F121" s="11">
        <v>0</v>
      </c>
      <c r="G121" s="11">
        <f t="shared" si="32"/>
        <v>0</v>
      </c>
      <c r="H121" s="11">
        <f t="shared" si="32"/>
        <v>0</v>
      </c>
      <c r="I121" s="11">
        <f t="shared" si="32"/>
        <v>0</v>
      </c>
      <c r="J121" s="11">
        <f t="shared" si="32"/>
        <v>5442.7536</v>
      </c>
      <c r="K121" s="11"/>
      <c r="L121" s="11"/>
      <c r="M121" s="11"/>
      <c r="N121" s="11"/>
      <c r="O121" s="11"/>
      <c r="P121" s="11"/>
      <c r="Q121" s="11">
        <f>SUM(Q118*18%)</f>
        <v>34965.277199999997</v>
      </c>
    </row>
    <row r="122" spans="1:17" x14ac:dyDescent="0.2">
      <c r="A122" s="5">
        <v>3</v>
      </c>
      <c r="B122" s="13" t="s">
        <v>4</v>
      </c>
      <c r="C122" s="11">
        <f>SUM(C118-C120-C121)</f>
        <v>14789.197499999998</v>
      </c>
      <c r="D122" s="11">
        <f t="shared" ref="D122:P122" si="33">SUM(D118-D120-D121)</f>
        <v>13044.878000000001</v>
      </c>
      <c r="E122" s="11">
        <f t="shared" si="33"/>
        <v>24528.450100000002</v>
      </c>
      <c r="F122" s="11">
        <f t="shared" si="33"/>
        <v>96010.74</v>
      </c>
      <c r="G122" s="11">
        <f t="shared" si="33"/>
        <v>0</v>
      </c>
      <c r="H122" s="11">
        <f t="shared" si="33"/>
        <v>0</v>
      </c>
      <c r="I122" s="11">
        <f t="shared" si="33"/>
        <v>0</v>
      </c>
      <c r="J122" s="11">
        <f t="shared" si="33"/>
        <v>23282.8904</v>
      </c>
      <c r="K122" s="11"/>
      <c r="L122" s="11"/>
      <c r="M122" s="11"/>
      <c r="N122" s="11"/>
      <c r="O122" s="11"/>
      <c r="P122" s="11"/>
      <c r="Q122" s="11">
        <f>SUM(Q118-Q120-Q121)</f>
        <v>149573.68580000004</v>
      </c>
    </row>
    <row r="123" spans="1:17" x14ac:dyDescent="0.2">
      <c r="A123" s="27" t="s">
        <v>38</v>
      </c>
      <c r="B123" s="28"/>
      <c r="C123" s="12">
        <f>SUM(C120:C122)</f>
        <v>19206.75</v>
      </c>
      <c r="D123" s="12">
        <f t="shared" ref="D123:Q123" si="34">SUM(D120:D122)</f>
        <v>16941.400000000001</v>
      </c>
      <c r="E123" s="12">
        <f t="shared" si="34"/>
        <v>31855.13</v>
      </c>
      <c r="F123" s="12">
        <f t="shared" si="34"/>
        <v>96010.74</v>
      </c>
      <c r="G123" s="12">
        <f t="shared" si="34"/>
        <v>0</v>
      </c>
      <c r="H123" s="12">
        <f t="shared" si="34"/>
        <v>0</v>
      </c>
      <c r="I123" s="12">
        <f t="shared" si="34"/>
        <v>0</v>
      </c>
      <c r="J123" s="12">
        <f t="shared" si="34"/>
        <v>30237.52</v>
      </c>
      <c r="K123" s="12"/>
      <c r="L123" s="12"/>
      <c r="M123" s="12"/>
      <c r="N123" s="12"/>
      <c r="O123" s="12"/>
      <c r="P123" s="12"/>
      <c r="Q123" s="16">
        <f t="shared" si="34"/>
        <v>194251.54000000004</v>
      </c>
    </row>
    <row r="126" spans="1:17" x14ac:dyDescent="0.2">
      <c r="A126" s="29" t="s">
        <v>34</v>
      </c>
      <c r="B126" s="29"/>
      <c r="C126" s="29"/>
      <c r="D126" s="29"/>
      <c r="E126" s="29"/>
    </row>
    <row r="127" spans="1:17" ht="7.5" customHeight="1" x14ac:dyDescent="0.2">
      <c r="A127" s="33"/>
      <c r="B127" s="33"/>
      <c r="C127" s="33"/>
      <c r="D127" s="33"/>
      <c r="E127" s="33"/>
      <c r="F127" s="30"/>
      <c r="G127" s="30"/>
      <c r="H127" s="30"/>
      <c r="I127" s="30"/>
      <c r="J127" s="30"/>
      <c r="K127" s="30"/>
      <c r="L127" s="30"/>
      <c r="M127" s="18"/>
      <c r="N127" s="18"/>
      <c r="O127" s="18"/>
    </row>
    <row r="128" spans="1:17" x14ac:dyDescent="0.2">
      <c r="A128" s="34" t="s">
        <v>11</v>
      </c>
      <c r="B128" s="34"/>
      <c r="C128" s="34"/>
      <c r="D128" s="34"/>
      <c r="E128" s="34"/>
      <c r="F128" s="30"/>
      <c r="G128" s="30"/>
      <c r="H128" s="30"/>
      <c r="I128" s="30"/>
      <c r="J128" s="30"/>
      <c r="K128" s="30"/>
      <c r="L128" s="30"/>
      <c r="M128" s="18"/>
      <c r="N128" s="18"/>
      <c r="O128" s="18"/>
    </row>
    <row r="129" spans="1:17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1:17" ht="22.5" x14ac:dyDescent="0.2">
      <c r="A130" s="2" t="s">
        <v>0</v>
      </c>
      <c r="B130" s="2" t="s">
        <v>1</v>
      </c>
      <c r="C130" s="19" t="s">
        <v>13</v>
      </c>
      <c r="D130" s="19" t="s">
        <v>14</v>
      </c>
      <c r="E130" s="19" t="s">
        <v>15</v>
      </c>
      <c r="F130" s="21" t="s">
        <v>16</v>
      </c>
      <c r="G130" s="19" t="s">
        <v>17</v>
      </c>
      <c r="H130" s="19" t="s">
        <v>18</v>
      </c>
      <c r="I130" s="19" t="s">
        <v>19</v>
      </c>
      <c r="J130" s="19" t="s">
        <v>20</v>
      </c>
      <c r="K130" s="19" t="s">
        <v>21</v>
      </c>
      <c r="L130" s="19"/>
      <c r="M130" s="19"/>
      <c r="N130" s="19"/>
      <c r="O130" s="19"/>
      <c r="P130" s="19"/>
      <c r="Q130" s="14" t="s">
        <v>2</v>
      </c>
    </row>
    <row r="131" spans="1:17" x14ac:dyDescent="0.2">
      <c r="A131" s="31" t="s">
        <v>3</v>
      </c>
      <c r="B131" s="32"/>
      <c r="C131" s="22">
        <v>18222.900000000001</v>
      </c>
      <c r="D131" s="22">
        <v>18222.900000000001</v>
      </c>
      <c r="E131" s="22">
        <v>18222.900000000001</v>
      </c>
      <c r="F131" s="22">
        <v>22312.799999999999</v>
      </c>
      <c r="G131" s="22">
        <v>22312.799999999999</v>
      </c>
      <c r="H131" s="22">
        <v>38250.46</v>
      </c>
      <c r="I131" s="22">
        <v>22446.03</v>
      </c>
      <c r="J131" s="22">
        <v>18356.13</v>
      </c>
      <c r="K131" s="22">
        <v>39337.769999999997</v>
      </c>
      <c r="L131" s="22"/>
      <c r="M131" s="22"/>
      <c r="N131" s="22"/>
      <c r="O131" s="22"/>
      <c r="P131" s="22"/>
      <c r="Q131" s="22">
        <f>SUM(C131:P131)</f>
        <v>217684.69</v>
      </c>
    </row>
    <row r="132" spans="1:17" x14ac:dyDescent="0.2">
      <c r="A132" s="25"/>
      <c r="B132" s="26"/>
      <c r="C132" s="9"/>
      <c r="D132" s="9"/>
      <c r="E132" s="9"/>
      <c r="F132" s="10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15"/>
    </row>
    <row r="133" spans="1:17" x14ac:dyDescent="0.2">
      <c r="A133" s="5">
        <v>1</v>
      </c>
      <c r="B133" s="13" t="s">
        <v>5</v>
      </c>
      <c r="C133" s="11">
        <f t="shared" ref="C133:O133" si="35">SUM(C131*5%)</f>
        <v>911.1450000000001</v>
      </c>
      <c r="D133" s="11">
        <f t="shared" si="35"/>
        <v>911.1450000000001</v>
      </c>
      <c r="E133" s="11">
        <f t="shared" si="35"/>
        <v>911.1450000000001</v>
      </c>
      <c r="F133" s="11">
        <f t="shared" si="35"/>
        <v>1115.6400000000001</v>
      </c>
      <c r="G133" s="11">
        <f t="shared" si="35"/>
        <v>1115.6400000000001</v>
      </c>
      <c r="H133" s="11">
        <f t="shared" si="35"/>
        <v>1912.5230000000001</v>
      </c>
      <c r="I133" s="11">
        <f t="shared" si="35"/>
        <v>1122.3015</v>
      </c>
      <c r="J133" s="11">
        <f t="shared" si="35"/>
        <v>917.80650000000014</v>
      </c>
      <c r="K133" s="11">
        <f t="shared" si="35"/>
        <v>1966.8885</v>
      </c>
      <c r="L133" s="11"/>
      <c r="M133" s="11"/>
      <c r="N133" s="11"/>
      <c r="O133" s="11"/>
      <c r="P133" s="11"/>
      <c r="Q133" s="11">
        <f>SUM(Q131*5%)</f>
        <v>10884.2345</v>
      </c>
    </row>
    <row r="134" spans="1:17" x14ac:dyDescent="0.2">
      <c r="A134" s="5">
        <v>2</v>
      </c>
      <c r="B134" s="13" t="s">
        <v>6</v>
      </c>
      <c r="C134" s="11">
        <f t="shared" ref="C134:O134" si="36">SUM(C131*18%)</f>
        <v>3280.1220000000003</v>
      </c>
      <c r="D134" s="11">
        <f t="shared" si="36"/>
        <v>3280.1220000000003</v>
      </c>
      <c r="E134" s="11">
        <f t="shared" si="36"/>
        <v>3280.1220000000003</v>
      </c>
      <c r="F134" s="11">
        <f t="shared" si="36"/>
        <v>4016.3039999999996</v>
      </c>
      <c r="G134" s="11">
        <f t="shared" si="36"/>
        <v>4016.3039999999996</v>
      </c>
      <c r="H134" s="11">
        <f t="shared" si="36"/>
        <v>6885.0827999999992</v>
      </c>
      <c r="I134" s="11">
        <f t="shared" si="36"/>
        <v>4040.2853999999998</v>
      </c>
      <c r="J134" s="11">
        <f t="shared" si="36"/>
        <v>3304.1034</v>
      </c>
      <c r="K134" s="11">
        <f t="shared" si="36"/>
        <v>7080.7985999999992</v>
      </c>
      <c r="L134" s="11"/>
      <c r="M134" s="11"/>
      <c r="N134" s="11"/>
      <c r="O134" s="11"/>
      <c r="P134" s="11"/>
      <c r="Q134" s="11">
        <f>SUM(Q131*18%)</f>
        <v>39183.244200000001</v>
      </c>
    </row>
    <row r="135" spans="1:17" x14ac:dyDescent="0.2">
      <c r="A135" s="5">
        <v>3</v>
      </c>
      <c r="B135" s="13" t="s">
        <v>4</v>
      </c>
      <c r="C135" s="11">
        <f>SUM(C131-C133-C134)</f>
        <v>14031.633000000002</v>
      </c>
      <c r="D135" s="11">
        <f t="shared" ref="D135:P135" si="37">SUM(D131-D133-D134)</f>
        <v>14031.633000000002</v>
      </c>
      <c r="E135" s="11">
        <f t="shared" si="37"/>
        <v>14031.633000000002</v>
      </c>
      <c r="F135" s="11">
        <f t="shared" si="37"/>
        <v>17180.856</v>
      </c>
      <c r="G135" s="11">
        <f t="shared" si="37"/>
        <v>17180.856</v>
      </c>
      <c r="H135" s="11">
        <f t="shared" si="37"/>
        <v>29452.854199999998</v>
      </c>
      <c r="I135" s="11">
        <f t="shared" si="37"/>
        <v>17283.443099999997</v>
      </c>
      <c r="J135" s="11">
        <f t="shared" si="37"/>
        <v>14134.220100000002</v>
      </c>
      <c r="K135" s="11">
        <f t="shared" si="37"/>
        <v>30290.082899999998</v>
      </c>
      <c r="L135" s="11"/>
      <c r="M135" s="11"/>
      <c r="N135" s="11"/>
      <c r="O135" s="11"/>
      <c r="P135" s="11"/>
      <c r="Q135" s="11">
        <f>SUM(Q131-Q133-Q134)</f>
        <v>167617.21130000002</v>
      </c>
    </row>
    <row r="136" spans="1:17" x14ac:dyDescent="0.2">
      <c r="A136" s="27" t="s">
        <v>38</v>
      </c>
      <c r="B136" s="28"/>
      <c r="C136" s="12">
        <f>SUM(C133:C135)</f>
        <v>18222.900000000001</v>
      </c>
      <c r="D136" s="12">
        <f t="shared" ref="D136:Q136" si="38">SUM(D133:D135)</f>
        <v>18222.900000000001</v>
      </c>
      <c r="E136" s="12">
        <f t="shared" si="38"/>
        <v>18222.900000000001</v>
      </c>
      <c r="F136" s="12">
        <f t="shared" si="38"/>
        <v>22312.799999999999</v>
      </c>
      <c r="G136" s="12">
        <f t="shared" si="38"/>
        <v>22312.799999999999</v>
      </c>
      <c r="H136" s="12">
        <f t="shared" si="38"/>
        <v>38250.46</v>
      </c>
      <c r="I136" s="12">
        <f t="shared" si="38"/>
        <v>22446.03</v>
      </c>
      <c r="J136" s="12">
        <f t="shared" si="38"/>
        <v>18356.130000000005</v>
      </c>
      <c r="K136" s="12">
        <f t="shared" si="38"/>
        <v>39337.769999999997</v>
      </c>
      <c r="L136" s="12"/>
      <c r="M136" s="12"/>
      <c r="N136" s="12"/>
      <c r="O136" s="12"/>
      <c r="P136" s="12"/>
      <c r="Q136" s="16">
        <f t="shared" si="38"/>
        <v>217684.69000000003</v>
      </c>
    </row>
    <row r="139" spans="1:17" x14ac:dyDescent="0.2">
      <c r="A139" s="29" t="s">
        <v>35</v>
      </c>
      <c r="B139" s="29"/>
      <c r="C139" s="29"/>
      <c r="D139" s="29"/>
      <c r="E139" s="29"/>
    </row>
    <row r="140" spans="1:17" ht="3.75" customHeight="1" x14ac:dyDescent="0.2">
      <c r="A140" s="33"/>
      <c r="B140" s="33"/>
      <c r="C140" s="33"/>
      <c r="D140" s="33"/>
      <c r="E140" s="33"/>
      <c r="F140" s="30"/>
      <c r="G140" s="30"/>
      <c r="H140" s="30"/>
      <c r="I140" s="30"/>
      <c r="J140" s="30"/>
      <c r="K140" s="30"/>
      <c r="L140" s="30"/>
      <c r="M140" s="18"/>
      <c r="N140" s="18"/>
      <c r="O140" s="18"/>
    </row>
    <row r="141" spans="1:17" x14ac:dyDescent="0.2">
      <c r="A141" s="34" t="s">
        <v>36</v>
      </c>
      <c r="B141" s="34"/>
      <c r="C141" s="34"/>
      <c r="D141" s="34"/>
      <c r="E141" s="34"/>
      <c r="F141" s="30"/>
      <c r="G141" s="30"/>
      <c r="H141" s="30"/>
      <c r="I141" s="30"/>
      <c r="J141" s="30"/>
      <c r="K141" s="30"/>
      <c r="L141" s="30"/>
      <c r="M141" s="18"/>
      <c r="N141" s="18"/>
      <c r="O141" s="18"/>
    </row>
    <row r="142" spans="1:17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22.5" x14ac:dyDescent="0.2">
      <c r="A143" s="2" t="s">
        <v>0</v>
      </c>
      <c r="B143" s="2" t="s">
        <v>1</v>
      </c>
      <c r="C143" s="19" t="s">
        <v>20</v>
      </c>
      <c r="D143" s="19" t="s">
        <v>21</v>
      </c>
      <c r="E143" s="19" t="s">
        <v>22</v>
      </c>
      <c r="F143" s="19" t="s">
        <v>7</v>
      </c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4" t="s">
        <v>2</v>
      </c>
    </row>
    <row r="144" spans="1:17" x14ac:dyDescent="0.2">
      <c r="A144" s="31" t="s">
        <v>3</v>
      </c>
      <c r="B144" s="32"/>
      <c r="C144" s="22">
        <v>5456.05</v>
      </c>
      <c r="D144" s="22">
        <v>16218.93</v>
      </c>
      <c r="E144" s="22">
        <v>17878.63</v>
      </c>
      <c r="F144" s="22">
        <v>16406.36</v>
      </c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>
        <f>SUM(C144:P144)</f>
        <v>55959.97</v>
      </c>
    </row>
    <row r="145" spans="1:17" x14ac:dyDescent="0.2">
      <c r="A145" s="25"/>
      <c r="B145" s="26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15"/>
    </row>
    <row r="146" spans="1:17" x14ac:dyDescent="0.2">
      <c r="A146" s="5">
        <v>1</v>
      </c>
      <c r="B146" s="13" t="s">
        <v>5</v>
      </c>
      <c r="C146" s="11">
        <f t="shared" ref="C146:F146" si="39">SUM(C144*5%)</f>
        <v>272.80250000000001</v>
      </c>
      <c r="D146" s="11">
        <f t="shared" si="39"/>
        <v>810.94650000000001</v>
      </c>
      <c r="E146" s="11">
        <f t="shared" si="39"/>
        <v>893.93150000000014</v>
      </c>
      <c r="F146" s="11">
        <f t="shared" si="39"/>
        <v>820.3180000000001</v>
      </c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>
        <f>SUM(Q144*5%)</f>
        <v>2797.9985000000001</v>
      </c>
    </row>
    <row r="147" spans="1:17" x14ac:dyDescent="0.2">
      <c r="A147" s="5">
        <v>2</v>
      </c>
      <c r="B147" s="13" t="s">
        <v>6</v>
      </c>
      <c r="C147" s="11">
        <f t="shared" ref="C147:F147" si="40">SUM(C144*18%)</f>
        <v>982.08899999999994</v>
      </c>
      <c r="D147" s="11">
        <f t="shared" si="40"/>
        <v>2919.4074000000001</v>
      </c>
      <c r="E147" s="11">
        <f t="shared" si="40"/>
        <v>3218.1534000000001</v>
      </c>
      <c r="F147" s="11">
        <f t="shared" si="40"/>
        <v>2953.1448</v>
      </c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>
        <f>SUM(Q144*18%)</f>
        <v>10072.794599999999</v>
      </c>
    </row>
    <row r="148" spans="1:17" x14ac:dyDescent="0.2">
      <c r="A148" s="5">
        <v>3</v>
      </c>
      <c r="B148" s="13" t="s">
        <v>4</v>
      </c>
      <c r="C148" s="11">
        <f t="shared" ref="C148:F148" si="41">SUM(C144-C146-C147)</f>
        <v>4201.1585000000005</v>
      </c>
      <c r="D148" s="11">
        <f t="shared" si="41"/>
        <v>12488.5761</v>
      </c>
      <c r="E148" s="11">
        <f t="shared" si="41"/>
        <v>13766.545100000003</v>
      </c>
      <c r="F148" s="11">
        <f t="shared" si="41"/>
        <v>12632.897200000001</v>
      </c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>
        <f>SUM(Q144-Q146-Q147)</f>
        <v>43089.176899999999</v>
      </c>
    </row>
    <row r="149" spans="1:17" x14ac:dyDescent="0.2">
      <c r="A149" s="27" t="s">
        <v>38</v>
      </c>
      <c r="B149" s="28"/>
      <c r="C149" s="12">
        <f t="shared" ref="C149:F149" si="42">SUM(C146:C148)</f>
        <v>5456.05</v>
      </c>
      <c r="D149" s="12">
        <f t="shared" si="42"/>
        <v>16218.93</v>
      </c>
      <c r="E149" s="12">
        <f t="shared" si="42"/>
        <v>17878.630000000005</v>
      </c>
      <c r="F149" s="12">
        <f t="shared" si="42"/>
        <v>16406.36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6">
        <f t="shared" ref="D149:Q149" si="43">SUM(Q146:Q148)</f>
        <v>55959.97</v>
      </c>
    </row>
  </sheetData>
  <mergeCells count="96">
    <mergeCell ref="A149:B149"/>
    <mergeCell ref="F140:L140"/>
    <mergeCell ref="A141:E141"/>
    <mergeCell ref="F141:L141"/>
    <mergeCell ref="A144:B144"/>
    <mergeCell ref="A145:B145"/>
    <mergeCell ref="A131:B131"/>
    <mergeCell ref="A132:B132"/>
    <mergeCell ref="A136:B136"/>
    <mergeCell ref="A139:E139"/>
    <mergeCell ref="A140:E140"/>
    <mergeCell ref="A123:B123"/>
    <mergeCell ref="A126:E126"/>
    <mergeCell ref="A127:E127"/>
    <mergeCell ref="F127:L127"/>
    <mergeCell ref="A128:E128"/>
    <mergeCell ref="F128:L128"/>
    <mergeCell ref="F114:L114"/>
    <mergeCell ref="A115:E115"/>
    <mergeCell ref="F115:L115"/>
    <mergeCell ref="A118:B118"/>
    <mergeCell ref="A119:B119"/>
    <mergeCell ref="A105:B105"/>
    <mergeCell ref="A106:B106"/>
    <mergeCell ref="A110:B110"/>
    <mergeCell ref="A113:E113"/>
    <mergeCell ref="A114:E114"/>
    <mergeCell ref="A100:E100"/>
    <mergeCell ref="A101:E101"/>
    <mergeCell ref="F101:L101"/>
    <mergeCell ref="A102:E102"/>
    <mergeCell ref="F102:L102"/>
    <mergeCell ref="A1:R1"/>
    <mergeCell ref="A4:E4"/>
    <mergeCell ref="A5:E5"/>
    <mergeCell ref="F5:L5"/>
    <mergeCell ref="A6:E6"/>
    <mergeCell ref="F6:L6"/>
    <mergeCell ref="D2:N2"/>
    <mergeCell ref="A9:B9"/>
    <mergeCell ref="A10:B10"/>
    <mergeCell ref="A14:B14"/>
    <mergeCell ref="A27:B27"/>
    <mergeCell ref="A16:R16"/>
    <mergeCell ref="A18:E18"/>
    <mergeCell ref="A19:E19"/>
    <mergeCell ref="F19:L19"/>
    <mergeCell ref="A23:B23"/>
    <mergeCell ref="A29:R29"/>
    <mergeCell ref="A31:E31"/>
    <mergeCell ref="A32:E32"/>
    <mergeCell ref="F32:L32"/>
    <mergeCell ref="A33:E33"/>
    <mergeCell ref="F33:L33"/>
    <mergeCell ref="A36:B36"/>
    <mergeCell ref="A37:B37"/>
    <mergeCell ref="A41:B41"/>
    <mergeCell ref="A43:R43"/>
    <mergeCell ref="A45:E45"/>
    <mergeCell ref="A46:E46"/>
    <mergeCell ref="F46:L46"/>
    <mergeCell ref="A47:E47"/>
    <mergeCell ref="F47:L47"/>
    <mergeCell ref="A50:B50"/>
    <mergeCell ref="A51:B51"/>
    <mergeCell ref="A55:B55"/>
    <mergeCell ref="A57:R57"/>
    <mergeCell ref="A59:E59"/>
    <mergeCell ref="A60:E60"/>
    <mergeCell ref="F60:L60"/>
    <mergeCell ref="A61:E61"/>
    <mergeCell ref="F61:L61"/>
    <mergeCell ref="A64:B64"/>
    <mergeCell ref="A65:B65"/>
    <mergeCell ref="A69:B69"/>
    <mergeCell ref="A73:E73"/>
    <mergeCell ref="A74:E74"/>
    <mergeCell ref="F74:L74"/>
    <mergeCell ref="A75:E75"/>
    <mergeCell ref="F75:L75"/>
    <mergeCell ref="A93:B93"/>
    <mergeCell ref="A97:B97"/>
    <mergeCell ref="A17:E17"/>
    <mergeCell ref="F18:L18"/>
    <mergeCell ref="A22:B22"/>
    <mergeCell ref="A88:E88"/>
    <mergeCell ref="F88:L88"/>
    <mergeCell ref="A89:E89"/>
    <mergeCell ref="F89:L89"/>
    <mergeCell ref="A92:B92"/>
    <mergeCell ref="A78:B78"/>
    <mergeCell ref="A79:B79"/>
    <mergeCell ref="A83:B83"/>
    <mergeCell ref="A85:R85"/>
    <mergeCell ref="A87:E87"/>
    <mergeCell ref="A71:R71"/>
  </mergeCells>
  <phoneticPr fontId="10" type="noConversion"/>
  <pageMargins left="0.39" right="0.39" top="0.39" bottom="0.39" header="0" footer="0"/>
  <pageSetup paperSize="9" scale="81" fitToHeight="0" orientation="landscape" r:id="rId1"/>
  <rowBreaks count="2" manualBreakCount="2">
    <brk id="44" max="18" man="1"/>
    <brk id="98" max="1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1F868-4729-4148-9D06-B4B3792CC97F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1</vt:i4>
      </vt:variant>
    </vt:vector>
  </HeadingPairs>
  <TitlesOfParts>
    <vt:vector size="3" baseType="lpstr">
      <vt:lpstr>Page 1</vt:lpstr>
      <vt:lpstr>Аркуш1</vt:lpstr>
      <vt:lpstr>'Page 1'!Область_друку</vt:lpstr>
    </vt:vector>
  </TitlesOfParts>
  <Company>Stimulsoft Reports.JS 2022.4.4 from 2021.01.01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/>
  <dc:description/>
  <cp:lastModifiedBy>яна яна</cp:lastModifiedBy>
  <cp:lastPrinted>2026-03-10T12:58:27Z</cp:lastPrinted>
  <dcterms:created xsi:type="dcterms:W3CDTF">2025-11-13T05:37:55Z</dcterms:created>
  <dcterms:modified xsi:type="dcterms:W3CDTF">2026-03-10T13:09:18Z</dcterms:modified>
  <cp:contentStatus>linux</cp:contentStatus>
</cp:coreProperties>
</file>