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14880" windowHeight="7245"/>
  </bookViews>
  <sheets>
    <sheet name="2025" sheetId="1" r:id="rId1"/>
    <sheet name="2026" sheetId="2" r:id="rId2"/>
  </sheets>
  <definedNames>
    <definedName name="_xlnm.Print_Area" localSheetId="0">'2025'!$A$1:$AA$29</definedName>
    <definedName name="_xlnm.Print_Area" localSheetId="1">'2026'!$A$1:$K$25</definedName>
  </definedNames>
  <calcPr calcId="124519"/>
</workbook>
</file>

<file path=xl/calcChain.xml><?xml version="1.0" encoding="utf-8"?>
<calcChain xmlns="http://schemas.openxmlformats.org/spreadsheetml/2006/main">
  <c r="J23" i="2"/>
  <c r="J22"/>
  <c r="J21"/>
  <c r="J20"/>
  <c r="J19"/>
  <c r="J18"/>
  <c r="J17"/>
  <c r="J16"/>
  <c r="J15"/>
  <c r="J14"/>
  <c r="J13"/>
  <c r="J12"/>
  <c r="J11"/>
  <c r="F21"/>
  <c r="F19"/>
  <c r="F18"/>
  <c r="F17"/>
</calcChain>
</file>

<file path=xl/sharedStrings.xml><?xml version="1.0" encoding="utf-8"?>
<sst xmlns="http://schemas.openxmlformats.org/spreadsheetml/2006/main" count="135" uniqueCount="41">
  <si>
    <t>грн. коп.</t>
  </si>
  <si>
    <t>№ з/п</t>
  </si>
  <si>
    <t>Посада</t>
  </si>
  <si>
    <t>класифікаційний код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</si>
  <si>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</si>
  <si>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</si>
  <si>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</si>
  <si>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</si>
  <si>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</si>
  <si>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</si>
  <si>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</si>
  <si>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</si>
  <si>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</si>
  <si>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</si>
  <si>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</si>
  <si>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</si>
  <si>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</si>
  <si>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 xml:space="preserve">нараховано </t>
  </si>
  <si>
    <t>оклад</t>
  </si>
  <si>
    <t>Начальник управління</t>
  </si>
  <si>
    <t>1-II-2</t>
  </si>
  <si>
    <t>Заступник начальника управління</t>
  </si>
  <si>
    <t>Головний спеціаліст</t>
  </si>
  <si>
    <t>9-VII-2</t>
  </si>
  <si>
    <t>Начальник відділу</t>
  </si>
  <si>
    <t>9-V-2</t>
  </si>
  <si>
    <t>Завідувач сектору</t>
  </si>
  <si>
    <t>4-V-2</t>
  </si>
  <si>
    <t>Провідний спеціаліст</t>
  </si>
  <si>
    <t>9-VIIІ-2</t>
  </si>
  <si>
    <t>24-VII-2</t>
  </si>
  <si>
    <t>Діловод</t>
  </si>
  <si>
    <t>-</t>
  </si>
  <si>
    <t>до листа управління регіонального розвитку, містобудування та архітектури Кіровоградської обласної військової адміністрації</t>
  </si>
  <si>
    <t>від ____________2026 року №______________</t>
  </si>
  <si>
    <t>Нарахована та виплачена заробітна плата  працівників за 2025 рік  згідно затвердженої класифікації посад.</t>
  </si>
  <si>
    <t>Нарахована та виплачена заробітна плата  працівників за січень - лютий 2026 року згідно затвердженої класифікації посад.</t>
  </si>
  <si>
    <t>Додаток 1</t>
  </si>
  <si>
    <t>Додаток 2</t>
  </si>
  <si>
    <t>Примітка: * утримано податки</t>
  </si>
  <si>
    <t>виплачено*</t>
  </si>
</sst>
</file>

<file path=xl/styles.xml><?xml version="1.0" encoding="utf-8"?>
<styleSheet xmlns="http://schemas.openxmlformats.org/spreadsheetml/2006/main">
  <fonts count="7">
    <font>
      <sz val="11"/>
      <name val="Calibri"/>
      <scheme val="minor"/>
    </font>
    <font>
      <sz val="11"/>
      <name val="Calibri"/>
    </font>
    <font>
      <b/>
      <sz val="9"/>
      <name val="Calibri"/>
    </font>
    <font>
      <sz val="11"/>
      <name val="Calibri"/>
    </font>
    <font>
      <sz val="9"/>
      <name val="Calibri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/>
    </xf>
    <xf numFmtId="0" fontId="4" fillId="0" borderId="7" xfId="0" applyFont="1" applyBorder="1"/>
    <xf numFmtId="2" fontId="4" fillId="0" borderId="7" xfId="0" applyNumberFormat="1" applyFont="1" applyBorder="1"/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2" fontId="4" fillId="0" borderId="0" xfId="0" applyNumberFormat="1" applyFont="1"/>
    <xf numFmtId="0" fontId="0" fillId="0" borderId="0" xfId="0" applyAlignment="1"/>
    <xf numFmtId="0" fontId="4" fillId="0" borderId="7" xfId="0" applyFont="1" applyBorder="1" applyAlignment="1">
      <alignment wrapText="1"/>
    </xf>
    <xf numFmtId="0" fontId="4" fillId="0" borderId="1" xfId="0" applyFont="1" applyBorder="1"/>
    <xf numFmtId="2" fontId="4" fillId="0" borderId="1" xfId="0" applyNumberFormat="1" applyFont="1" applyBorder="1"/>
    <xf numFmtId="0" fontId="4" fillId="0" borderId="0" xfId="0" applyFont="1" applyBorder="1"/>
    <xf numFmtId="2" fontId="4" fillId="0" borderId="0" xfId="0" applyNumberFormat="1" applyFont="1" applyBorder="1"/>
    <xf numFmtId="0" fontId="0" fillId="0" borderId="0" xfId="0" applyFont="1" applyBorder="1" applyAlignment="1"/>
    <xf numFmtId="0" fontId="4" fillId="0" borderId="8" xfId="0" applyFont="1" applyBorder="1"/>
    <xf numFmtId="0" fontId="4" fillId="0" borderId="8" xfId="0" applyFont="1" applyBorder="1" applyAlignment="1">
      <alignment horizontal="center"/>
    </xf>
    <xf numFmtId="2" fontId="4" fillId="0" borderId="8" xfId="0" applyNumberFormat="1" applyFont="1" applyBorder="1"/>
    <xf numFmtId="1" fontId="4" fillId="0" borderId="0" xfId="0" applyNumberFormat="1" applyFont="1" applyBorder="1"/>
    <xf numFmtId="0" fontId="4" fillId="0" borderId="9" xfId="0" applyFont="1" applyBorder="1"/>
    <xf numFmtId="2" fontId="4" fillId="0" borderId="9" xfId="0" applyNumberFormat="1" applyFont="1" applyBorder="1"/>
    <xf numFmtId="0" fontId="5" fillId="0" borderId="0" xfId="0" applyFont="1" applyAlignment="1"/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0" xfId="0" applyFont="1" applyAlignment="1"/>
    <xf numFmtId="0" fontId="0" fillId="0" borderId="0" xfId="0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6" xfId="0" applyFont="1" applyBorder="1"/>
    <xf numFmtId="0" fontId="2" fillId="0" borderId="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3" xfId="0" applyFont="1" applyBorder="1"/>
    <xf numFmtId="0" fontId="2" fillId="0" borderId="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27"/>
  <sheetViews>
    <sheetView tabSelected="1" view="pageBreakPreview" topLeftCell="C1" zoomScale="90" zoomScaleSheetLayoutView="90" workbookViewId="0">
      <selection activeCell="R5" sqref="R5"/>
    </sheetView>
  </sheetViews>
  <sheetFormatPr defaultColWidth="11.28515625" defaultRowHeight="15" customHeight="1"/>
  <cols>
    <col min="1" max="1" width="2.85546875" customWidth="1"/>
    <col min="2" max="2" width="18.42578125" customWidth="1"/>
    <col min="3" max="3" width="6.7109375" customWidth="1"/>
    <col min="4" max="4" width="8.28515625" customWidth="1"/>
    <col min="5" max="5" width="9.42578125" customWidth="1"/>
    <col min="6" max="6" width="9.28515625" customWidth="1"/>
    <col min="7" max="7" width="8.5703125" customWidth="1"/>
    <col min="8" max="8" width="9.7109375" customWidth="1"/>
    <col min="9" max="9" width="10.140625" customWidth="1"/>
    <col min="10" max="10" width="9" customWidth="1"/>
    <col min="11" max="11" width="8.7109375" customWidth="1"/>
    <col min="12" max="12" width="7.85546875" customWidth="1"/>
    <col min="13" max="13" width="8.28515625" customWidth="1"/>
    <col min="14" max="15" width="9.28515625" customWidth="1"/>
    <col min="16" max="16" width="9.85546875" customWidth="1"/>
    <col min="17" max="17" width="9.42578125" customWidth="1"/>
    <col min="18" max="18" width="8.5703125" customWidth="1"/>
    <col min="19" max="19" width="8.28515625" customWidth="1"/>
    <col min="20" max="20" width="8" customWidth="1"/>
    <col min="21" max="21" width="7.85546875" customWidth="1"/>
    <col min="22" max="22" width="8.7109375" customWidth="1"/>
    <col min="23" max="23" width="10" customWidth="1"/>
    <col min="24" max="24" width="8.42578125" customWidth="1"/>
    <col min="25" max="25" width="7.85546875" customWidth="1"/>
    <col min="26" max="26" width="10.28515625" customWidth="1"/>
    <col min="27" max="27" width="10.42578125" customWidth="1"/>
  </cols>
  <sheetData>
    <row r="1" spans="1:27" ht="15" customHeight="1">
      <c r="K1" s="29" t="s">
        <v>37</v>
      </c>
      <c r="L1" s="30"/>
      <c r="M1" s="30"/>
      <c r="N1" s="30"/>
      <c r="O1" s="30"/>
      <c r="W1" s="29"/>
      <c r="X1" s="30"/>
      <c r="Y1" s="30"/>
      <c r="Z1" s="30"/>
      <c r="AA1" s="30"/>
    </row>
    <row r="2" spans="1:27" ht="15" customHeight="1">
      <c r="K2" s="27" t="s">
        <v>33</v>
      </c>
      <c r="L2" s="28"/>
      <c r="M2" s="28"/>
      <c r="N2" s="28"/>
      <c r="O2" s="28"/>
      <c r="W2" s="27"/>
      <c r="X2" s="28"/>
      <c r="Y2" s="28"/>
      <c r="Z2" s="28"/>
      <c r="AA2" s="28"/>
    </row>
    <row r="3" spans="1:27" ht="31.5" customHeight="1">
      <c r="B3" s="10"/>
      <c r="K3" s="28"/>
      <c r="L3" s="28"/>
      <c r="M3" s="28"/>
      <c r="N3" s="28"/>
      <c r="O3" s="28"/>
      <c r="W3" s="28"/>
      <c r="X3" s="28"/>
      <c r="Y3" s="28"/>
      <c r="Z3" s="28"/>
      <c r="AA3" s="28"/>
    </row>
    <row r="4" spans="1:27" ht="15" customHeight="1">
      <c r="K4" s="10" t="s">
        <v>34</v>
      </c>
      <c r="W4" s="10"/>
    </row>
    <row r="5" spans="1:27" ht="15" customHeight="1">
      <c r="E5" s="23" t="s">
        <v>35</v>
      </c>
      <c r="W5" s="10"/>
    </row>
    <row r="6" spans="1:27">
      <c r="Z6" s="1" t="s">
        <v>0</v>
      </c>
    </row>
    <row r="7" spans="1:27">
      <c r="A7" s="31" t="s">
        <v>1</v>
      </c>
      <c r="B7" s="31" t="s">
        <v>2</v>
      </c>
      <c r="C7" s="35">
        <v>2025</v>
      </c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6"/>
    </row>
    <row r="8" spans="1:27">
      <c r="A8" s="32"/>
      <c r="B8" s="32"/>
      <c r="C8" s="34" t="s">
        <v>3</v>
      </c>
      <c r="D8" s="35" t="s">
        <v>4</v>
      </c>
      <c r="E8" s="36"/>
      <c r="F8" s="35" t="s">
        <v>5</v>
      </c>
      <c r="G8" s="36"/>
      <c r="H8" s="35" t="s">
        <v>6</v>
      </c>
      <c r="I8" s="36"/>
      <c r="J8" s="35" t="s">
        <v>7</v>
      </c>
      <c r="K8" s="36"/>
      <c r="L8" s="35" t="s">
        <v>8</v>
      </c>
      <c r="M8" s="36"/>
      <c r="N8" s="35" t="s">
        <v>9</v>
      </c>
      <c r="O8" s="36"/>
      <c r="P8" s="35" t="s">
        <v>10</v>
      </c>
      <c r="Q8" s="36"/>
      <c r="R8" s="35" t="s">
        <v>11</v>
      </c>
      <c r="S8" s="36"/>
      <c r="T8" s="35" t="s">
        <v>12</v>
      </c>
      <c r="U8" s="36"/>
      <c r="V8" s="35" t="s">
        <v>13</v>
      </c>
      <c r="W8" s="36"/>
      <c r="X8" s="35" t="s">
        <v>14</v>
      </c>
      <c r="Y8" s="36"/>
      <c r="Z8" s="35" t="s">
        <v>15</v>
      </c>
      <c r="AA8" s="36"/>
    </row>
    <row r="9" spans="1:27" ht="80.25" customHeight="1">
      <c r="A9" s="33"/>
      <c r="B9" s="33"/>
      <c r="C9" s="33"/>
      <c r="D9" s="2" t="s">
        <v>16</v>
      </c>
      <c r="E9" s="2" t="s">
        <v>40</v>
      </c>
      <c r="F9" s="2" t="s">
        <v>17</v>
      </c>
      <c r="G9" s="2" t="s">
        <v>40</v>
      </c>
      <c r="H9" s="2" t="s">
        <v>16</v>
      </c>
      <c r="I9" s="2" t="s">
        <v>40</v>
      </c>
      <c r="J9" s="2" t="s">
        <v>16</v>
      </c>
      <c r="K9" s="2" t="s">
        <v>40</v>
      </c>
      <c r="L9" s="2" t="s">
        <v>16</v>
      </c>
      <c r="M9" s="2" t="s">
        <v>40</v>
      </c>
      <c r="N9" s="2" t="s">
        <v>16</v>
      </c>
      <c r="O9" s="2" t="s">
        <v>40</v>
      </c>
      <c r="P9" s="2" t="s">
        <v>16</v>
      </c>
      <c r="Q9" s="2" t="s">
        <v>40</v>
      </c>
      <c r="R9" s="2" t="s">
        <v>16</v>
      </c>
      <c r="S9" s="2" t="s">
        <v>40</v>
      </c>
      <c r="T9" s="2" t="s">
        <v>16</v>
      </c>
      <c r="U9" s="2" t="s">
        <v>40</v>
      </c>
      <c r="V9" s="2" t="s">
        <v>16</v>
      </c>
      <c r="W9" s="2" t="s">
        <v>40</v>
      </c>
      <c r="X9" s="2" t="s">
        <v>16</v>
      </c>
      <c r="Y9" s="2" t="s">
        <v>40</v>
      </c>
      <c r="Z9" s="2" t="s">
        <v>16</v>
      </c>
      <c r="AA9" s="2" t="s">
        <v>40</v>
      </c>
    </row>
    <row r="10" spans="1:27">
      <c r="A10" s="3">
        <v>1</v>
      </c>
      <c r="B10" s="3">
        <v>2</v>
      </c>
      <c r="C10" s="3">
        <v>3</v>
      </c>
      <c r="D10" s="3">
        <v>4</v>
      </c>
      <c r="E10" s="3">
        <v>5</v>
      </c>
      <c r="F10" s="3">
        <v>6</v>
      </c>
      <c r="G10" s="3">
        <v>7</v>
      </c>
      <c r="H10" s="3">
        <v>8</v>
      </c>
      <c r="I10" s="3">
        <v>9</v>
      </c>
      <c r="J10" s="3">
        <v>10</v>
      </c>
      <c r="K10" s="3">
        <v>11</v>
      </c>
      <c r="L10" s="3">
        <v>12</v>
      </c>
      <c r="M10" s="3">
        <v>13</v>
      </c>
      <c r="N10" s="3">
        <v>14</v>
      </c>
      <c r="O10" s="3">
        <v>15</v>
      </c>
      <c r="P10" s="3">
        <v>16</v>
      </c>
      <c r="Q10" s="3">
        <v>17</v>
      </c>
      <c r="R10" s="3">
        <v>18</v>
      </c>
      <c r="S10" s="3">
        <v>19</v>
      </c>
      <c r="T10" s="3">
        <v>20</v>
      </c>
      <c r="U10" s="3">
        <v>21</v>
      </c>
      <c r="V10" s="3">
        <v>22</v>
      </c>
      <c r="W10" s="3">
        <v>23</v>
      </c>
      <c r="X10" s="3">
        <v>24</v>
      </c>
      <c r="Y10" s="3">
        <v>25</v>
      </c>
      <c r="Z10" s="3">
        <v>26</v>
      </c>
      <c r="AA10" s="3">
        <v>27</v>
      </c>
    </row>
    <row r="11" spans="1:27">
      <c r="A11" s="4">
        <v>1</v>
      </c>
      <c r="B11" s="4" t="s">
        <v>19</v>
      </c>
      <c r="C11" s="4" t="s">
        <v>20</v>
      </c>
      <c r="D11" s="5">
        <v>42147.199999999997</v>
      </c>
      <c r="E11" s="5">
        <v>32453.34</v>
      </c>
      <c r="F11" s="5">
        <v>43861.64</v>
      </c>
      <c r="G11" s="5">
        <v>33773.46</v>
      </c>
      <c r="H11" s="5">
        <v>46161.31</v>
      </c>
      <c r="I11" s="5">
        <v>35544.21</v>
      </c>
      <c r="J11" s="5">
        <v>43362.1</v>
      </c>
      <c r="K11" s="5">
        <v>33388.82</v>
      </c>
      <c r="L11" s="5">
        <v>58686.400000000001</v>
      </c>
      <c r="M11" s="5">
        <v>45188.53</v>
      </c>
      <c r="N11" s="5">
        <v>58686.400000000001</v>
      </c>
      <c r="O11" s="5">
        <v>45188.53</v>
      </c>
      <c r="P11" s="5">
        <v>107815.37</v>
      </c>
      <c r="Q11" s="5">
        <v>83017.83</v>
      </c>
      <c r="R11" s="5">
        <v>58686.400000000001</v>
      </c>
      <c r="S11" s="5">
        <v>45188.53</v>
      </c>
      <c r="T11" s="5">
        <v>58686.400000000001</v>
      </c>
      <c r="U11" s="5">
        <v>45188.53</v>
      </c>
      <c r="V11" s="5">
        <v>86698.27</v>
      </c>
      <c r="W11" s="5">
        <v>66757.67</v>
      </c>
      <c r="X11" s="5">
        <v>58686.400000000001</v>
      </c>
      <c r="Y11" s="5">
        <v>45188.53</v>
      </c>
      <c r="Z11" s="5">
        <v>113121.89</v>
      </c>
      <c r="AA11" s="5">
        <v>87103.86</v>
      </c>
    </row>
    <row r="12" spans="1:27" ht="24.75">
      <c r="A12" s="4">
        <v>2</v>
      </c>
      <c r="B12" s="11" t="s">
        <v>21</v>
      </c>
      <c r="C12" s="4" t="s">
        <v>20</v>
      </c>
      <c r="D12" s="5">
        <v>28787.83</v>
      </c>
      <c r="E12" s="5">
        <v>22166.63</v>
      </c>
      <c r="F12" s="5">
        <v>33329.769999999997</v>
      </c>
      <c r="G12" s="5">
        <v>25663.919999999998</v>
      </c>
      <c r="H12" s="5">
        <v>35561</v>
      </c>
      <c r="I12" s="5">
        <v>27381.97</v>
      </c>
      <c r="J12" s="5">
        <v>32875.5</v>
      </c>
      <c r="K12" s="5">
        <v>25314.14</v>
      </c>
      <c r="L12" s="5">
        <v>38912.5</v>
      </c>
      <c r="M12" s="5">
        <v>29962.63</v>
      </c>
      <c r="N12" s="5">
        <v>76904.990000000005</v>
      </c>
      <c r="O12" s="5">
        <v>59216.84</v>
      </c>
      <c r="P12" s="5">
        <v>33954</v>
      </c>
      <c r="Q12" s="5">
        <v>26144.58</v>
      </c>
      <c r="R12" s="5">
        <v>41747.599999999999</v>
      </c>
      <c r="S12" s="5">
        <v>32145.65</v>
      </c>
      <c r="T12" s="5">
        <v>36705.82</v>
      </c>
      <c r="U12" s="5">
        <v>28263.48</v>
      </c>
      <c r="V12" s="5">
        <v>39587.199999999997</v>
      </c>
      <c r="W12" s="5">
        <v>30482.14</v>
      </c>
      <c r="X12" s="5">
        <v>37682.839999999997</v>
      </c>
      <c r="Y12" s="5">
        <v>29015.79</v>
      </c>
      <c r="Z12" s="5">
        <v>68001.820000000007</v>
      </c>
      <c r="AA12" s="5">
        <v>52361.4</v>
      </c>
    </row>
    <row r="13" spans="1:27">
      <c r="A13" s="4">
        <v>3</v>
      </c>
      <c r="B13" s="11" t="s">
        <v>24</v>
      </c>
      <c r="C13" s="4" t="s">
        <v>25</v>
      </c>
      <c r="D13" s="5">
        <v>19334.689999999999</v>
      </c>
      <c r="E13" s="5">
        <v>14887.71</v>
      </c>
      <c r="F13" s="5">
        <v>21653.51</v>
      </c>
      <c r="G13" s="5">
        <v>16673.2</v>
      </c>
      <c r="H13" s="5">
        <v>26432.16</v>
      </c>
      <c r="I13" s="5">
        <v>20352.759999999998</v>
      </c>
      <c r="J13" s="5">
        <v>23048.799999999999</v>
      </c>
      <c r="K13" s="5">
        <v>17747.580000000002</v>
      </c>
      <c r="L13" s="5">
        <v>25285.5</v>
      </c>
      <c r="M13" s="5">
        <v>19469.84</v>
      </c>
      <c r="N13" s="5">
        <v>25850.86</v>
      </c>
      <c r="O13" s="5">
        <v>19905.16</v>
      </c>
      <c r="P13" s="5">
        <v>47055.97</v>
      </c>
      <c r="Q13" s="5">
        <v>36233.1</v>
      </c>
      <c r="R13" s="5">
        <v>32878.69</v>
      </c>
      <c r="S13" s="5">
        <v>25316.59</v>
      </c>
      <c r="T13" s="5">
        <v>20577.349999999999</v>
      </c>
      <c r="U13" s="5">
        <v>15844.56</v>
      </c>
      <c r="V13" s="5">
        <v>26286.91</v>
      </c>
      <c r="W13" s="5">
        <v>20240.919999999998</v>
      </c>
      <c r="X13" s="5">
        <v>26483.78</v>
      </c>
      <c r="Y13" s="5">
        <v>20392.509999999998</v>
      </c>
      <c r="Z13" s="5">
        <v>51614.400000000001</v>
      </c>
      <c r="AA13" s="5">
        <v>39743.089999999997</v>
      </c>
    </row>
    <row r="14" spans="1:27">
      <c r="A14" s="4">
        <v>4</v>
      </c>
      <c r="B14" s="11" t="s">
        <v>24</v>
      </c>
      <c r="C14" s="4" t="s">
        <v>25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27662</v>
      </c>
      <c r="U14" s="5">
        <v>21299.74</v>
      </c>
      <c r="V14" s="5">
        <v>27662</v>
      </c>
      <c r="W14" s="5">
        <v>21299.74</v>
      </c>
      <c r="X14" s="5">
        <v>27662</v>
      </c>
      <c r="Y14" s="5">
        <v>21299.74</v>
      </c>
      <c r="Z14" s="5">
        <v>46702.94</v>
      </c>
      <c r="AA14" s="5">
        <v>35961.26</v>
      </c>
    </row>
    <row r="15" spans="1:27">
      <c r="A15" s="4">
        <v>5</v>
      </c>
      <c r="B15" s="11" t="s">
        <v>26</v>
      </c>
      <c r="C15" s="4" t="s">
        <v>27</v>
      </c>
      <c r="D15" s="5">
        <v>24363.81</v>
      </c>
      <c r="E15" s="5">
        <v>18760.13</v>
      </c>
      <c r="F15" s="5">
        <v>25390.639999999999</v>
      </c>
      <c r="G15" s="5">
        <v>19550.79</v>
      </c>
      <c r="H15" s="5">
        <v>25471.24</v>
      </c>
      <c r="I15" s="5">
        <v>19612.849999999999</v>
      </c>
      <c r="J15" s="5">
        <v>24855.85</v>
      </c>
      <c r="K15" s="5">
        <v>19139</v>
      </c>
      <c r="L15" s="5">
        <v>30426.12</v>
      </c>
      <c r="M15" s="5">
        <v>23428.11</v>
      </c>
      <c r="N15" s="5">
        <v>28977.27</v>
      </c>
      <c r="O15" s="5">
        <v>22312.5</v>
      </c>
      <c r="P15" s="5">
        <v>64037.01</v>
      </c>
      <c r="Q15" s="5">
        <v>49308.5</v>
      </c>
      <c r="R15" s="5">
        <v>18835.21</v>
      </c>
      <c r="S15" s="5">
        <v>14503.11</v>
      </c>
      <c r="T15" s="5">
        <v>30426.12</v>
      </c>
      <c r="U15" s="5">
        <v>23428.11</v>
      </c>
      <c r="V15" s="5">
        <v>31458.69</v>
      </c>
      <c r="W15" s="5">
        <v>24223.19</v>
      </c>
      <c r="X15" s="5">
        <v>25516.86</v>
      </c>
      <c r="Y15" s="5">
        <v>19647.98</v>
      </c>
      <c r="Z15" s="5">
        <v>53469.3</v>
      </c>
      <c r="AA15" s="5">
        <v>41171.360000000001</v>
      </c>
    </row>
    <row r="16" spans="1:27">
      <c r="A16" s="4">
        <v>6</v>
      </c>
      <c r="B16" s="4" t="s">
        <v>22</v>
      </c>
      <c r="C16" s="4" t="s">
        <v>23</v>
      </c>
      <c r="D16" s="5">
        <v>27968.07</v>
      </c>
      <c r="E16" s="5">
        <v>21535.41</v>
      </c>
      <c r="F16" s="5">
        <v>11782.54</v>
      </c>
      <c r="G16" s="5">
        <v>9072.56</v>
      </c>
      <c r="H16" s="5">
        <v>30837.919999999998</v>
      </c>
      <c r="I16" s="5">
        <v>23745.200000000001</v>
      </c>
      <c r="J16" s="5">
        <v>21294.82</v>
      </c>
      <c r="K16" s="5">
        <v>16397.009999999998</v>
      </c>
      <c r="L16" s="5">
        <v>21625.11</v>
      </c>
      <c r="M16" s="5">
        <v>16651.330000000002</v>
      </c>
      <c r="N16" s="5">
        <v>23393.84</v>
      </c>
      <c r="O16" s="5">
        <v>18013.259999999998</v>
      </c>
      <c r="P16" s="5">
        <v>45529.31</v>
      </c>
      <c r="Q16" s="5">
        <v>35057.57</v>
      </c>
      <c r="R16" s="5">
        <v>24917.16</v>
      </c>
      <c r="S16" s="5">
        <v>19186.21</v>
      </c>
      <c r="T16" s="5">
        <v>15377.77</v>
      </c>
      <c r="U16" s="5">
        <v>11840.88</v>
      </c>
      <c r="V16" s="5">
        <v>21478.74</v>
      </c>
      <c r="W16" s="5">
        <v>16538.63</v>
      </c>
      <c r="X16" s="5">
        <v>34439.71</v>
      </c>
      <c r="Y16" s="5">
        <v>26518.58</v>
      </c>
      <c r="Z16" s="5">
        <v>21567.66</v>
      </c>
      <c r="AA16" s="5">
        <v>16607.099999999999</v>
      </c>
    </row>
    <row r="17" spans="1:27">
      <c r="A17" s="4">
        <v>7</v>
      </c>
      <c r="B17" s="4" t="s">
        <v>22</v>
      </c>
      <c r="C17" s="4" t="s">
        <v>23</v>
      </c>
      <c r="D17" s="5">
        <v>16968.59</v>
      </c>
      <c r="E17" s="5">
        <v>13065.81</v>
      </c>
      <c r="F17" s="5">
        <v>21058.49</v>
      </c>
      <c r="G17" s="5">
        <v>16215.04</v>
      </c>
      <c r="H17" s="5">
        <v>20376.84</v>
      </c>
      <c r="I17" s="5">
        <v>15690.17</v>
      </c>
      <c r="J17" s="5">
        <v>19013.54</v>
      </c>
      <c r="K17" s="5">
        <v>14640.43</v>
      </c>
      <c r="L17" s="5">
        <v>42112.29</v>
      </c>
      <c r="M17" s="5">
        <v>32426.46</v>
      </c>
      <c r="N17" s="5">
        <v>4793.55</v>
      </c>
      <c r="O17" s="5">
        <v>3691.03</v>
      </c>
      <c r="P17" s="5">
        <v>16367.45</v>
      </c>
      <c r="Q17" s="5">
        <v>12602.94</v>
      </c>
      <c r="R17" s="5">
        <v>9030.23</v>
      </c>
      <c r="S17" s="5">
        <v>6953.28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</row>
    <row r="18" spans="1:27">
      <c r="A18" s="4">
        <v>8</v>
      </c>
      <c r="B18" s="4" t="s">
        <v>22</v>
      </c>
      <c r="C18" s="4" t="s">
        <v>23</v>
      </c>
      <c r="D18" s="5">
        <v>14048.67</v>
      </c>
      <c r="E18" s="5">
        <v>10817.48</v>
      </c>
      <c r="F18" s="5">
        <v>21944.2</v>
      </c>
      <c r="G18" s="5">
        <v>16897.03</v>
      </c>
      <c r="H18" s="5">
        <v>24193.599999999999</v>
      </c>
      <c r="I18" s="5">
        <v>18629.07</v>
      </c>
      <c r="J18" s="5">
        <v>21194.400000000001</v>
      </c>
      <c r="K18" s="5">
        <v>16319.69</v>
      </c>
      <c r="L18" s="5">
        <v>21944.2</v>
      </c>
      <c r="M18" s="5">
        <v>16897.03</v>
      </c>
      <c r="N18" s="5">
        <v>21944.2</v>
      </c>
      <c r="O18" s="5">
        <v>16897.03</v>
      </c>
      <c r="P18" s="5">
        <v>28808.37</v>
      </c>
      <c r="Q18" s="5">
        <v>22182.44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</row>
    <row r="19" spans="1:27">
      <c r="A19" s="4">
        <v>9</v>
      </c>
      <c r="B19" s="4" t="s">
        <v>22</v>
      </c>
      <c r="C19" s="4" t="s">
        <v>23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19944.759999999998</v>
      </c>
      <c r="W19" s="5">
        <v>15357.47</v>
      </c>
      <c r="X19" s="5">
        <v>18947.52</v>
      </c>
      <c r="Y19" s="5">
        <v>14589.59</v>
      </c>
      <c r="Z19" s="5">
        <v>23480.76</v>
      </c>
      <c r="AA19" s="5">
        <v>18080.189999999999</v>
      </c>
    </row>
    <row r="20" spans="1:27">
      <c r="A20" s="4">
        <v>10</v>
      </c>
      <c r="B20" s="4" t="s">
        <v>22</v>
      </c>
      <c r="C20" s="4" t="s">
        <v>23</v>
      </c>
      <c r="D20" s="5">
        <v>19383.22</v>
      </c>
      <c r="E20" s="5">
        <v>14925.058000000001</v>
      </c>
      <c r="F20" s="5">
        <v>16138.85</v>
      </c>
      <c r="G20" s="5">
        <v>12426.91</v>
      </c>
      <c r="H20" s="5">
        <v>21345.97</v>
      </c>
      <c r="I20" s="5">
        <v>16436.400000000001</v>
      </c>
      <c r="J20" s="5">
        <v>25960</v>
      </c>
      <c r="K20" s="5">
        <v>19989.2</v>
      </c>
      <c r="L20" s="5">
        <v>14505.27</v>
      </c>
      <c r="M20" s="5">
        <v>11169.06</v>
      </c>
      <c r="N20" s="5">
        <v>21951.34</v>
      </c>
      <c r="O20" s="5">
        <v>16902.53</v>
      </c>
      <c r="P20" s="5">
        <v>47671.75</v>
      </c>
      <c r="Q20" s="5">
        <v>36707.25</v>
      </c>
      <c r="R20" s="5">
        <v>16815.61</v>
      </c>
      <c r="S20" s="5">
        <v>12948.02</v>
      </c>
      <c r="T20" s="5">
        <v>20472.240000000002</v>
      </c>
      <c r="U20" s="5">
        <v>15763.62</v>
      </c>
      <c r="V20" s="5">
        <v>21477.94</v>
      </c>
      <c r="W20" s="5">
        <v>16538.009999999998</v>
      </c>
      <c r="X20" s="5">
        <v>33524.89</v>
      </c>
      <c r="Y20" s="5">
        <v>25814.17</v>
      </c>
      <c r="Z20" s="5">
        <v>24347.38</v>
      </c>
      <c r="AA20" s="5">
        <v>18747.48</v>
      </c>
    </row>
    <row r="21" spans="1:27">
      <c r="A21" s="4">
        <v>11</v>
      </c>
      <c r="B21" s="4" t="s">
        <v>22</v>
      </c>
      <c r="C21" s="4" t="s">
        <v>23</v>
      </c>
      <c r="D21" s="5">
        <v>20422.93</v>
      </c>
      <c r="E21" s="5">
        <v>15725.66</v>
      </c>
      <c r="F21" s="5">
        <v>21520.23</v>
      </c>
      <c r="G21" s="5">
        <v>16570.580000000002</v>
      </c>
      <c r="H21" s="5">
        <v>28200.87</v>
      </c>
      <c r="I21" s="5">
        <v>21714.67</v>
      </c>
      <c r="J21" s="5">
        <v>22312.799999999999</v>
      </c>
      <c r="K21" s="5">
        <v>17180.86</v>
      </c>
      <c r="L21" s="5">
        <v>43887.49</v>
      </c>
      <c r="M21" s="5">
        <v>33793.370000000003</v>
      </c>
      <c r="N21" s="5">
        <v>28422.61</v>
      </c>
      <c r="O21" s="5">
        <v>21885.41</v>
      </c>
      <c r="P21" s="5">
        <v>22110.799999999999</v>
      </c>
      <c r="Q21" s="5">
        <v>17025.32</v>
      </c>
      <c r="R21" s="5">
        <v>41737.480000000003</v>
      </c>
      <c r="S21" s="5">
        <v>32137.86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</row>
    <row r="22" spans="1:27">
      <c r="A22" s="4">
        <v>12</v>
      </c>
      <c r="B22" s="4" t="s">
        <v>22</v>
      </c>
      <c r="C22" s="4" t="s">
        <v>23</v>
      </c>
      <c r="D22" s="5">
        <v>20219.03</v>
      </c>
      <c r="E22" s="5">
        <v>15568.65</v>
      </c>
      <c r="F22" s="5">
        <v>34167.800000000003</v>
      </c>
      <c r="G22" s="5">
        <v>26309.21</v>
      </c>
      <c r="H22" s="5">
        <v>26877</v>
      </c>
      <c r="I22" s="5">
        <v>20695.29</v>
      </c>
      <c r="J22" s="5">
        <v>31296.97</v>
      </c>
      <c r="K22" s="5">
        <v>24098.67</v>
      </c>
      <c r="L22" s="5">
        <v>13587.35</v>
      </c>
      <c r="M22" s="5">
        <v>10462.26</v>
      </c>
      <c r="N22" s="5">
        <v>25538.78</v>
      </c>
      <c r="O22" s="5">
        <v>19664.86</v>
      </c>
      <c r="P22" s="5">
        <v>23888.67</v>
      </c>
      <c r="Q22" s="5">
        <v>18394.28</v>
      </c>
      <c r="R22" s="5">
        <v>45401.99</v>
      </c>
      <c r="S22" s="5">
        <v>34959.53</v>
      </c>
      <c r="T22" s="5">
        <v>21948.81</v>
      </c>
      <c r="U22" s="5">
        <v>16900.580000000002</v>
      </c>
      <c r="V22" s="5">
        <v>23886.19</v>
      </c>
      <c r="W22" s="5">
        <v>18392.37</v>
      </c>
      <c r="X22" s="5">
        <v>36994</v>
      </c>
      <c r="Y22" s="5">
        <v>28485.38</v>
      </c>
      <c r="Z22" s="5">
        <v>24889.07</v>
      </c>
      <c r="AA22" s="5">
        <v>19164.580000000002</v>
      </c>
    </row>
    <row r="23" spans="1:27">
      <c r="A23" s="4">
        <v>13</v>
      </c>
      <c r="B23" s="4" t="s">
        <v>22</v>
      </c>
      <c r="C23" s="4" t="s">
        <v>23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17212.8</v>
      </c>
      <c r="Q23" s="5">
        <v>13253.86</v>
      </c>
      <c r="R23" s="5">
        <v>18652.18</v>
      </c>
      <c r="S23" s="5">
        <v>14362.18</v>
      </c>
      <c r="T23" s="5">
        <v>15854.18</v>
      </c>
      <c r="U23" s="5">
        <v>12207.72</v>
      </c>
      <c r="V23" s="5">
        <v>16877.05</v>
      </c>
      <c r="W23" s="5">
        <v>12995.33</v>
      </c>
      <c r="X23" s="5">
        <v>16573.13</v>
      </c>
      <c r="Y23" s="5">
        <v>12761.31</v>
      </c>
      <c r="Z23" s="5">
        <v>32555.72</v>
      </c>
      <c r="AA23" s="5">
        <v>25067.9</v>
      </c>
    </row>
    <row r="24" spans="1:27">
      <c r="A24" s="4">
        <v>14</v>
      </c>
      <c r="B24" s="4" t="s">
        <v>22</v>
      </c>
      <c r="C24" s="4" t="s">
        <v>23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9101.9500000000007</v>
      </c>
      <c r="W24" s="5">
        <v>7008.5</v>
      </c>
      <c r="X24" s="5">
        <v>17445.400000000001</v>
      </c>
      <c r="Y24" s="5">
        <v>13432.96</v>
      </c>
      <c r="Z24" s="5">
        <v>281495.2</v>
      </c>
      <c r="AA24" s="5">
        <v>21710.3</v>
      </c>
    </row>
    <row r="25" spans="1:27">
      <c r="A25" s="4">
        <v>15</v>
      </c>
      <c r="B25" s="4" t="s">
        <v>28</v>
      </c>
      <c r="C25" s="4" t="s">
        <v>29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15411.5</v>
      </c>
      <c r="K25" s="5">
        <v>11866.86</v>
      </c>
      <c r="L25" s="5">
        <v>15849.2</v>
      </c>
      <c r="M25" s="5">
        <v>12203.88</v>
      </c>
      <c r="N25" s="5">
        <v>17153.3</v>
      </c>
      <c r="O25" s="5">
        <v>13208.04</v>
      </c>
      <c r="P25" s="5">
        <v>16501.25</v>
      </c>
      <c r="Q25" s="5">
        <v>12705.96</v>
      </c>
      <c r="R25" s="5">
        <v>17153.3</v>
      </c>
      <c r="S25" s="5">
        <v>13208.04</v>
      </c>
      <c r="T25" s="5">
        <v>35663.24</v>
      </c>
      <c r="U25" s="5">
        <v>27460.77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</row>
    <row r="26" spans="1:27">
      <c r="A26" s="12">
        <v>16</v>
      </c>
      <c r="B26" s="12" t="s">
        <v>22</v>
      </c>
      <c r="C26" s="12" t="s">
        <v>30</v>
      </c>
      <c r="D26" s="13">
        <v>11462.25</v>
      </c>
      <c r="E26" s="13">
        <v>8825.93</v>
      </c>
      <c r="F26" s="13">
        <v>15925.73</v>
      </c>
      <c r="G26" s="13">
        <v>12262.81</v>
      </c>
      <c r="H26" s="13">
        <v>14522.57</v>
      </c>
      <c r="I26" s="13">
        <v>11182.38</v>
      </c>
      <c r="J26" s="13">
        <v>13456.3</v>
      </c>
      <c r="K26" s="13">
        <v>10361.36</v>
      </c>
      <c r="L26" s="13">
        <v>35994.75</v>
      </c>
      <c r="M26" s="13">
        <v>27715.96</v>
      </c>
      <c r="N26" s="13">
        <v>8985.06</v>
      </c>
      <c r="O26" s="13">
        <v>6918.5</v>
      </c>
      <c r="P26" s="13">
        <v>16735.650000000001</v>
      </c>
      <c r="Q26" s="13">
        <v>12886.45</v>
      </c>
      <c r="R26" s="13">
        <v>19664.830000000002</v>
      </c>
      <c r="S26" s="13">
        <v>15141.92</v>
      </c>
      <c r="T26" s="13">
        <v>17078.48</v>
      </c>
      <c r="U26" s="13">
        <v>13150.43</v>
      </c>
      <c r="V26" s="13">
        <v>18909.45</v>
      </c>
      <c r="W26" s="13">
        <v>14560.28</v>
      </c>
      <c r="X26" s="13">
        <v>22583.599999999999</v>
      </c>
      <c r="Y26" s="13">
        <v>17389.37</v>
      </c>
      <c r="Z26" s="13">
        <v>21610.2</v>
      </c>
      <c r="AA26" s="13">
        <v>16639.849999999999</v>
      </c>
    </row>
    <row r="27" spans="1:27" ht="15.75" customHeight="1">
      <c r="A27" s="17">
        <v>17</v>
      </c>
      <c r="B27" s="17" t="s">
        <v>31</v>
      </c>
      <c r="C27" s="18" t="s">
        <v>32</v>
      </c>
      <c r="D27" s="19">
        <v>5211.62</v>
      </c>
      <c r="E27" s="19">
        <v>4012.95</v>
      </c>
      <c r="F27" s="19">
        <v>9856.4500000000007</v>
      </c>
      <c r="G27" s="19">
        <v>7589.47</v>
      </c>
      <c r="H27" s="19">
        <v>9856.4500000000007</v>
      </c>
      <c r="I27" s="19">
        <v>7589.47</v>
      </c>
      <c r="J27" s="19">
        <v>18571.580000000002</v>
      </c>
      <c r="K27" s="19">
        <v>14300.12</v>
      </c>
      <c r="L27" s="19">
        <v>11128.25</v>
      </c>
      <c r="M27" s="19">
        <v>8568.75</v>
      </c>
      <c r="N27" s="19">
        <v>14307.75</v>
      </c>
      <c r="O27" s="19">
        <v>11016.97</v>
      </c>
      <c r="P27" s="19">
        <v>23136.799999999999</v>
      </c>
      <c r="Q27" s="19">
        <v>17815.34</v>
      </c>
      <c r="R27" s="19">
        <v>12400.05</v>
      </c>
      <c r="S27" s="19">
        <v>9548.0400000000009</v>
      </c>
      <c r="T27" s="19">
        <v>11682.75</v>
      </c>
      <c r="U27" s="19">
        <v>8995.7199999999993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</row>
    <row r="28" spans="1:27" s="16" customFormat="1" ht="15.75" customHeight="1">
      <c r="A28" s="14"/>
      <c r="B28" s="14"/>
      <c r="C28" s="14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:27" s="16" customFormat="1" ht="15.75" customHeight="1">
      <c r="A29" s="14" t="s">
        <v>39</v>
      </c>
      <c r="B29" s="14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:27" s="16" customFormat="1" ht="15.75" customHeight="1">
      <c r="A30" s="14"/>
      <c r="B30" s="14"/>
      <c r="C30" s="14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:27" s="16" customFormat="1" ht="15.75" customHeight="1">
      <c r="A31" s="14"/>
      <c r="B31" s="14"/>
      <c r="C31" s="14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:27" s="16" customFormat="1" ht="15.75" customHeight="1">
      <c r="A32" s="14"/>
      <c r="B32" s="14"/>
      <c r="C32" s="14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:27" s="16" customFormat="1" ht="15.75" customHeight="1">
      <c r="A33" s="14"/>
      <c r="B33" s="14"/>
      <c r="C33" s="14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:27" s="16" customFormat="1" ht="15.75" customHeight="1">
      <c r="A34" s="14"/>
      <c r="B34" s="14"/>
      <c r="C34" s="14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:27" s="16" customFormat="1" ht="15.75" customHeight="1">
      <c r="A35" s="14"/>
      <c r="B35" s="14"/>
      <c r="C35" s="14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:27" s="16" customFormat="1" ht="15.75" customHeight="1">
      <c r="A36" s="14"/>
      <c r="B36" s="14"/>
      <c r="C36" s="14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27" s="16" customFormat="1" ht="15.75" customHeight="1">
      <c r="A37" s="14"/>
      <c r="B37" s="14"/>
      <c r="C37" s="14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:27" s="16" customFormat="1" ht="15.75" customHeight="1">
      <c r="A38" s="14"/>
      <c r="B38" s="14"/>
      <c r="C38" s="14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  <row r="39" spans="1:27" s="16" customFormat="1" ht="15.75" customHeight="1">
      <c r="A39" s="14"/>
      <c r="B39" s="14"/>
      <c r="C39" s="14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</row>
    <row r="40" spans="1:27" s="16" customFormat="1" ht="15.75" customHeight="1">
      <c r="A40" s="14"/>
      <c r="B40" s="14"/>
      <c r="C40" s="14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</row>
    <row r="41" spans="1:27" s="16" customFormat="1" ht="15.75" customHeight="1">
      <c r="A41" s="14"/>
      <c r="B41" s="14"/>
      <c r="C41" s="14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</row>
    <row r="42" spans="1:27" s="16" customFormat="1" ht="15.75" customHeight="1">
      <c r="A42" s="14"/>
      <c r="B42" s="14"/>
      <c r="C42" s="14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</row>
    <row r="43" spans="1:27" s="16" customFormat="1" ht="15.75" customHeight="1">
      <c r="A43" s="14"/>
      <c r="B43" s="14"/>
      <c r="C43" s="14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</row>
    <row r="44" spans="1:27" s="16" customFormat="1" ht="15.75" customHeight="1">
      <c r="A44" s="14"/>
      <c r="B44" s="14"/>
      <c r="C44" s="14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</row>
    <row r="45" spans="1:27" s="16" customFormat="1" ht="15.75" customHeight="1">
      <c r="A45" s="14"/>
      <c r="B45" s="14"/>
      <c r="C45" s="14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</row>
    <row r="46" spans="1:27" s="16" customFormat="1" ht="15.75" customHeight="1">
      <c r="A46" s="14"/>
      <c r="B46" s="14"/>
      <c r="C46" s="14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</row>
    <row r="47" spans="1:27" s="16" customFormat="1" ht="15.75" customHeight="1">
      <c r="A47" s="14"/>
      <c r="B47" s="14"/>
      <c r="C47" s="14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</row>
    <row r="48" spans="1:27" s="16" customFormat="1" ht="15.75" customHeight="1">
      <c r="A48" s="14"/>
      <c r="B48" s="14"/>
      <c r="C48" s="14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</row>
    <row r="49" spans="1:27" s="16" customFormat="1" ht="15.75" customHeight="1">
      <c r="A49" s="14"/>
      <c r="B49" s="14"/>
      <c r="C49" s="14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</row>
    <row r="50" spans="1:27" s="16" customFormat="1" ht="15.75" customHeight="1">
      <c r="A50" s="14"/>
      <c r="B50" s="14"/>
      <c r="C50" s="14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</row>
    <row r="51" spans="1:27" s="16" customFormat="1" ht="15.75" customHeight="1">
      <c r="A51" s="14"/>
      <c r="B51" s="14"/>
      <c r="C51" s="14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</row>
    <row r="52" spans="1:27" s="16" customFormat="1" ht="15.75" customHeight="1">
      <c r="A52" s="14"/>
      <c r="B52" s="14"/>
      <c r="C52" s="14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1:27" s="16" customFormat="1" ht="15.75" customHeight="1">
      <c r="A53" s="14"/>
      <c r="B53" s="14"/>
      <c r="C53" s="14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</row>
    <row r="54" spans="1:27" s="16" customFormat="1" ht="15.75" customHeight="1">
      <c r="A54" s="14"/>
      <c r="B54" s="14"/>
      <c r="C54" s="14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27" s="16" customFormat="1" ht="15.75" customHeight="1">
      <c r="A55" s="14"/>
      <c r="B55" s="14"/>
      <c r="C55" s="14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27" s="16" customFormat="1" ht="15.75" customHeight="1">
      <c r="A56" s="14"/>
      <c r="B56" s="14"/>
      <c r="C56" s="14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 s="16" customFormat="1" ht="15.75" customHeight="1">
      <c r="A57" s="14"/>
      <c r="B57" s="14"/>
      <c r="C57" s="14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 s="16" customFormat="1" ht="15.75" customHeight="1">
      <c r="A58" s="14"/>
      <c r="B58" s="14"/>
      <c r="C58" s="14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 s="16" customFormat="1" ht="15.75" customHeight="1">
      <c r="A59" s="14"/>
      <c r="B59" s="14"/>
      <c r="C59" s="14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 s="16" customFormat="1" ht="15.75" customHeight="1">
      <c r="A60" s="14"/>
      <c r="B60" s="14"/>
      <c r="C60" s="14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 s="16" customFormat="1" ht="15.75" customHeight="1">
      <c r="A61" s="14"/>
      <c r="B61" s="14"/>
      <c r="C61" s="14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 s="16" customFormat="1" ht="15.75" customHeight="1">
      <c r="A62" s="14"/>
      <c r="B62" s="14"/>
      <c r="C62" s="14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 s="16" customFormat="1" ht="15.75" customHeight="1">
      <c r="A63" s="14"/>
      <c r="B63" s="14"/>
      <c r="C63" s="14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 s="16" customFormat="1" ht="15.75" customHeight="1">
      <c r="A64" s="14"/>
      <c r="B64" s="14"/>
      <c r="C64" s="14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 s="16" customFormat="1" ht="15.75" customHeight="1">
      <c r="A65" s="14"/>
      <c r="B65" s="14"/>
      <c r="C65" s="14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  <row r="66" spans="1:27" s="16" customFormat="1" ht="15.75" customHeight="1">
      <c r="A66" s="14"/>
      <c r="B66" s="14"/>
      <c r="C66" s="14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</row>
    <row r="67" spans="1:27" s="16" customFormat="1" ht="15.75" customHeight="1">
      <c r="A67" s="14"/>
      <c r="B67" s="14"/>
      <c r="C67" s="14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</row>
    <row r="68" spans="1:27" s="16" customFormat="1" ht="15.75" customHeight="1">
      <c r="A68" s="14"/>
      <c r="B68" s="14"/>
      <c r="C68" s="14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</row>
    <row r="69" spans="1:27" s="16" customFormat="1" ht="15.75" customHeight="1">
      <c r="A69" s="14"/>
      <c r="B69" s="14"/>
      <c r="C69" s="14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</row>
    <row r="70" spans="1:27" s="16" customFormat="1" ht="15.75" customHeight="1">
      <c r="A70" s="14"/>
      <c r="B70" s="14"/>
      <c r="C70" s="14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</row>
    <row r="71" spans="1:27" s="16" customFormat="1" ht="15.75" customHeight="1">
      <c r="A71" s="14"/>
      <c r="B71" s="14"/>
      <c r="C71" s="14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</row>
    <row r="72" spans="1:27" s="16" customFormat="1" ht="15.75" customHeight="1">
      <c r="A72" s="14"/>
      <c r="B72" s="14"/>
      <c r="C72" s="14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</row>
    <row r="73" spans="1:27" s="16" customFormat="1" ht="15.75" customHeight="1">
      <c r="A73" s="14"/>
      <c r="B73" s="14"/>
      <c r="C73" s="14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</row>
    <row r="74" spans="1:27" s="16" customFormat="1" ht="15.75" customHeight="1">
      <c r="A74" s="14"/>
      <c r="B74" s="14"/>
      <c r="C74" s="14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</row>
    <row r="75" spans="1:27" s="16" customFormat="1" ht="15.75" customHeight="1">
      <c r="A75" s="14"/>
      <c r="B75" s="14"/>
      <c r="C75" s="14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</row>
    <row r="76" spans="1:27" s="16" customFormat="1" ht="15.75" customHeight="1">
      <c r="A76" s="14"/>
      <c r="B76" s="14"/>
      <c r="C76" s="14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</row>
    <row r="77" spans="1:27" s="16" customFormat="1" ht="15.75" customHeight="1">
      <c r="A77" s="14"/>
      <c r="B77" s="14"/>
      <c r="C77" s="14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</row>
    <row r="78" spans="1:27" s="16" customFormat="1" ht="15.75" customHeight="1">
      <c r="A78" s="14"/>
      <c r="B78" s="14"/>
      <c r="C78" s="14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</row>
    <row r="79" spans="1:27" s="16" customFormat="1" ht="15.75" customHeight="1">
      <c r="A79" s="14"/>
      <c r="B79" s="14"/>
      <c r="C79" s="14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</row>
    <row r="80" spans="1:27" s="16" customFormat="1" ht="15.75" customHeight="1">
      <c r="A80" s="14"/>
      <c r="B80" s="14"/>
      <c r="C80" s="14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</row>
    <row r="81" spans="1:27" s="16" customFormat="1" ht="15.75" customHeight="1">
      <c r="A81" s="14"/>
      <c r="B81" s="14"/>
      <c r="C81" s="14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</row>
    <row r="82" spans="1:27" s="16" customFormat="1" ht="15.75" customHeight="1">
      <c r="A82" s="14"/>
      <c r="B82" s="14"/>
      <c r="C82" s="14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</row>
    <row r="83" spans="1:27" s="16" customFormat="1" ht="15.75" customHeight="1">
      <c r="A83" s="14"/>
      <c r="B83" s="14"/>
      <c r="C83" s="14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</row>
    <row r="84" spans="1:27" s="16" customFormat="1" ht="15.75" customHeight="1">
      <c r="A84" s="14"/>
      <c r="B84" s="14"/>
      <c r="C84" s="14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</row>
    <row r="85" spans="1:27" s="16" customFormat="1" ht="15.75" customHeight="1">
      <c r="A85" s="14"/>
      <c r="B85" s="14"/>
      <c r="C85" s="14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</row>
    <row r="86" spans="1:27" s="16" customFormat="1" ht="15.75" customHeight="1">
      <c r="A86" s="14"/>
      <c r="B86" s="14"/>
      <c r="C86" s="14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</row>
    <row r="87" spans="1:27" s="16" customFormat="1" ht="15.75" customHeight="1">
      <c r="A87" s="14"/>
      <c r="B87" s="14"/>
      <c r="C87" s="14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</row>
    <row r="88" spans="1:27" s="16" customFormat="1" ht="15.75" customHeight="1">
      <c r="A88" s="14"/>
      <c r="B88" s="14"/>
      <c r="C88" s="14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</row>
    <row r="89" spans="1:27" s="16" customFormat="1" ht="15.75" customHeight="1">
      <c r="A89" s="14"/>
      <c r="B89" s="14"/>
      <c r="C89" s="14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</row>
    <row r="90" spans="1:27" s="16" customFormat="1" ht="15.75" customHeight="1">
      <c r="A90" s="14"/>
      <c r="B90" s="14"/>
      <c r="C90" s="14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</row>
    <row r="91" spans="1:27" s="16" customFormat="1" ht="15.75" customHeight="1">
      <c r="A91" s="14"/>
      <c r="B91" s="14"/>
      <c r="C91" s="14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</row>
    <row r="92" spans="1:27" s="16" customFormat="1" ht="15.75" customHeight="1">
      <c r="A92" s="14"/>
      <c r="B92" s="14"/>
      <c r="C92" s="14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</row>
    <row r="93" spans="1:27" s="16" customFormat="1" ht="15.75" customHeight="1">
      <c r="A93" s="14"/>
      <c r="B93" s="14"/>
      <c r="C93" s="14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</row>
    <row r="94" spans="1:27" s="16" customFormat="1" ht="15.75" customHeight="1">
      <c r="A94" s="14"/>
      <c r="B94" s="14"/>
      <c r="C94" s="14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</row>
    <row r="95" spans="1:27" s="16" customFormat="1" ht="15.75" customHeight="1">
      <c r="A95" s="14"/>
      <c r="B95" s="14"/>
      <c r="C95" s="14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</row>
    <row r="96" spans="1:27" s="16" customFormat="1" ht="15.75" customHeight="1">
      <c r="A96" s="14"/>
      <c r="B96" s="14"/>
      <c r="C96" s="14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</row>
    <row r="97" spans="1:27" s="16" customFormat="1" ht="15.75" customHeight="1">
      <c r="A97" s="14"/>
      <c r="B97" s="14"/>
      <c r="C97" s="14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</row>
    <row r="98" spans="1:27" s="16" customFormat="1" ht="15.75" customHeight="1">
      <c r="A98" s="14"/>
      <c r="B98" s="14"/>
      <c r="C98" s="14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</row>
    <row r="99" spans="1:27" s="16" customFormat="1" ht="15.75" customHeight="1">
      <c r="A99" s="14"/>
      <c r="B99" s="14"/>
      <c r="C99" s="14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</row>
    <row r="100" spans="1:27" s="16" customFormat="1" ht="15.75" customHeight="1">
      <c r="A100" s="14"/>
      <c r="B100" s="14"/>
      <c r="C100" s="14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</row>
    <row r="101" spans="1:27" s="16" customFormat="1" ht="15.75" customHeight="1">
      <c r="A101" s="14"/>
      <c r="B101" s="14"/>
      <c r="C101" s="14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</row>
    <row r="102" spans="1:27" s="16" customFormat="1" ht="15.75" customHeight="1">
      <c r="A102" s="14"/>
      <c r="B102" s="14"/>
      <c r="C102" s="14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</row>
    <row r="103" spans="1:27" s="16" customFormat="1" ht="15.75" customHeight="1">
      <c r="A103" s="14"/>
      <c r="B103" s="14"/>
      <c r="C103" s="14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</row>
    <row r="104" spans="1:27" s="16" customFormat="1" ht="15.75" customHeight="1">
      <c r="A104" s="14"/>
      <c r="B104" s="14"/>
      <c r="C104" s="14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</row>
    <row r="105" spans="1:27" s="16" customFormat="1" ht="15.75" customHeight="1">
      <c r="A105" s="14"/>
      <c r="B105" s="14"/>
      <c r="C105" s="14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</row>
    <row r="106" spans="1:27" s="16" customFormat="1" ht="15.75" customHeight="1">
      <c r="A106" s="14"/>
      <c r="B106" s="14"/>
      <c r="C106" s="14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</row>
    <row r="107" spans="1:27" s="16" customFormat="1" ht="15.75" customHeight="1">
      <c r="A107" s="14"/>
      <c r="B107" s="14"/>
      <c r="C107" s="14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</row>
    <row r="108" spans="1:27" s="16" customFormat="1" ht="15.75" customHeight="1">
      <c r="A108" s="14"/>
      <c r="B108" s="14"/>
      <c r="C108" s="14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</row>
    <row r="109" spans="1:27" s="16" customFormat="1" ht="15.75" customHeight="1">
      <c r="A109" s="14"/>
      <c r="B109" s="14"/>
      <c r="C109" s="14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</row>
    <row r="110" spans="1:27" s="16" customFormat="1" ht="15.75" customHeight="1">
      <c r="A110" s="14"/>
      <c r="B110" s="14"/>
      <c r="C110" s="14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</row>
    <row r="111" spans="1:27" s="16" customFormat="1" ht="15.75" customHeight="1">
      <c r="A111" s="14"/>
      <c r="B111" s="14"/>
      <c r="C111" s="14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</row>
    <row r="112" spans="1:27" s="16" customFormat="1" ht="15.75" customHeight="1">
      <c r="A112" s="14"/>
      <c r="B112" s="14"/>
      <c r="C112" s="14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</row>
    <row r="113" spans="1:27" s="16" customFormat="1" ht="15.75" customHeight="1">
      <c r="A113" s="14"/>
      <c r="B113" s="14"/>
      <c r="C113" s="14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</row>
    <row r="114" spans="1:27" s="16" customFormat="1" ht="15.75" customHeight="1">
      <c r="A114" s="14"/>
      <c r="B114" s="14"/>
      <c r="C114" s="14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</row>
    <row r="115" spans="1:27" s="16" customFormat="1" ht="15.75" customHeight="1">
      <c r="A115" s="14"/>
      <c r="B115" s="14"/>
      <c r="C115" s="14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</row>
    <row r="116" spans="1:27" s="16" customFormat="1" ht="15.75" customHeight="1">
      <c r="A116" s="14"/>
      <c r="B116" s="14"/>
      <c r="C116" s="14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</row>
    <row r="117" spans="1:27" s="16" customFormat="1" ht="15.75" customHeight="1">
      <c r="A117" s="14"/>
      <c r="B117" s="14"/>
      <c r="C117" s="14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</row>
    <row r="118" spans="1:27" s="16" customFormat="1" ht="15.75" customHeight="1">
      <c r="A118" s="14"/>
      <c r="B118" s="14"/>
      <c r="C118" s="14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</row>
    <row r="119" spans="1:27" s="16" customFormat="1" ht="15.75" customHeight="1">
      <c r="A119" s="14"/>
      <c r="B119" s="14"/>
      <c r="C119" s="14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</row>
    <row r="120" spans="1:27" s="16" customFormat="1" ht="15.75" customHeight="1">
      <c r="A120" s="14"/>
      <c r="B120" s="14"/>
      <c r="C120" s="14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</row>
    <row r="121" spans="1:27" s="16" customFormat="1" ht="15.75" customHeight="1">
      <c r="A121" s="14"/>
      <c r="B121" s="14"/>
      <c r="C121" s="14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</row>
    <row r="122" spans="1:27" s="16" customFormat="1" ht="15.75" customHeight="1">
      <c r="A122" s="14"/>
      <c r="B122" s="14"/>
      <c r="C122" s="14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</row>
    <row r="123" spans="1:27" s="16" customFormat="1" ht="15.75" customHeight="1">
      <c r="A123" s="14"/>
      <c r="B123" s="14"/>
      <c r="C123" s="14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</row>
    <row r="124" spans="1:27" s="16" customFormat="1" ht="15.75" customHeight="1">
      <c r="A124" s="14"/>
      <c r="B124" s="14"/>
      <c r="C124" s="14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</row>
    <row r="125" spans="1:27" s="16" customFormat="1" ht="15.75" customHeight="1">
      <c r="A125" s="14"/>
      <c r="B125" s="14"/>
      <c r="C125" s="14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</row>
    <row r="126" spans="1:27" s="16" customFormat="1" ht="15.75" customHeight="1">
      <c r="A126" s="14"/>
      <c r="B126" s="14"/>
      <c r="C126" s="14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</row>
    <row r="127" spans="1:27" s="16" customFormat="1" ht="15.75" customHeight="1">
      <c r="A127" s="14"/>
      <c r="B127" s="14"/>
      <c r="C127" s="14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</row>
    <row r="128" spans="1:27" s="16" customFormat="1" ht="15.75" customHeight="1">
      <c r="A128" s="14"/>
      <c r="B128" s="14"/>
      <c r="C128" s="14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</row>
    <row r="129" spans="1:27" s="16" customFormat="1" ht="15.75" customHeight="1">
      <c r="A129" s="14"/>
      <c r="B129" s="14"/>
      <c r="C129" s="14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</row>
    <row r="130" spans="1:27" s="16" customFormat="1" ht="15.75" customHeight="1">
      <c r="A130" s="14"/>
      <c r="B130" s="14"/>
      <c r="C130" s="14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</row>
    <row r="131" spans="1:27" s="16" customFormat="1" ht="15.75" customHeight="1">
      <c r="A131" s="14"/>
      <c r="B131" s="14"/>
      <c r="C131" s="14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</row>
    <row r="132" spans="1:27" s="16" customFormat="1" ht="15.75" customHeight="1">
      <c r="A132" s="14"/>
      <c r="B132" s="14"/>
      <c r="C132" s="14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</row>
    <row r="133" spans="1:27" s="16" customFormat="1" ht="15.75" customHeight="1">
      <c r="A133" s="14"/>
      <c r="B133" s="14"/>
      <c r="C133" s="14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</row>
    <row r="134" spans="1:27" s="16" customFormat="1" ht="15.75" customHeight="1">
      <c r="A134" s="14"/>
      <c r="B134" s="14"/>
      <c r="C134" s="14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</row>
    <row r="135" spans="1:27" s="16" customFormat="1" ht="15.75" customHeight="1">
      <c r="A135" s="14"/>
      <c r="B135" s="14"/>
      <c r="C135" s="14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</row>
    <row r="136" spans="1:27" s="16" customFormat="1" ht="15.75" customHeight="1">
      <c r="A136" s="14"/>
      <c r="B136" s="14"/>
      <c r="C136" s="14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</row>
    <row r="137" spans="1:27" s="16" customFormat="1" ht="15.75" customHeight="1">
      <c r="A137" s="14"/>
      <c r="B137" s="14"/>
      <c r="C137" s="14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</row>
    <row r="138" spans="1:27" s="16" customFormat="1" ht="15.75" customHeight="1">
      <c r="A138" s="14"/>
      <c r="B138" s="14"/>
      <c r="C138" s="14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</row>
    <row r="139" spans="1:27" s="16" customFormat="1" ht="15.75" customHeight="1">
      <c r="A139" s="14"/>
      <c r="B139" s="14"/>
      <c r="C139" s="14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</row>
    <row r="140" spans="1:27" s="16" customFormat="1" ht="15.75" customHeight="1">
      <c r="A140" s="14"/>
      <c r="B140" s="14"/>
      <c r="C140" s="14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</row>
    <row r="141" spans="1:27" s="16" customFormat="1" ht="15.75" customHeight="1">
      <c r="A141" s="14"/>
      <c r="B141" s="14"/>
      <c r="C141" s="14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</row>
    <row r="142" spans="1:27" s="16" customFormat="1" ht="15.75" customHeight="1">
      <c r="A142" s="14"/>
      <c r="B142" s="14"/>
      <c r="C142" s="14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</row>
    <row r="143" spans="1:27" s="16" customFormat="1" ht="15.75" customHeight="1">
      <c r="A143" s="14"/>
      <c r="B143" s="14"/>
      <c r="C143" s="14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</row>
    <row r="144" spans="1:27" s="16" customFormat="1" ht="15.75" customHeight="1">
      <c r="A144" s="14"/>
      <c r="B144" s="14"/>
      <c r="C144" s="14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</row>
    <row r="145" spans="1:27" s="16" customFormat="1" ht="15.75" customHeight="1">
      <c r="A145" s="14"/>
      <c r="B145" s="14"/>
      <c r="C145" s="14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</row>
    <row r="146" spans="1:27" s="16" customFormat="1" ht="15.75" customHeight="1">
      <c r="A146" s="14"/>
      <c r="B146" s="14"/>
      <c r="C146" s="14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</row>
    <row r="147" spans="1:27" s="16" customFormat="1" ht="15.75" customHeight="1">
      <c r="A147" s="14"/>
      <c r="B147" s="14"/>
      <c r="C147" s="14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</row>
    <row r="148" spans="1:27" s="16" customFormat="1" ht="15.75" customHeight="1">
      <c r="A148" s="14"/>
      <c r="B148" s="14"/>
      <c r="C148" s="14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</row>
    <row r="149" spans="1:27" s="16" customFormat="1" ht="15.75" customHeight="1">
      <c r="A149" s="14"/>
      <c r="B149" s="14"/>
      <c r="C149" s="14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</row>
    <row r="150" spans="1:27" s="16" customFormat="1" ht="15.75" customHeight="1">
      <c r="A150" s="14"/>
      <c r="B150" s="14"/>
      <c r="C150" s="14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</row>
    <row r="151" spans="1:27" s="16" customFormat="1" ht="15.75" customHeight="1">
      <c r="A151" s="14"/>
      <c r="B151" s="14"/>
      <c r="C151" s="14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</row>
    <row r="152" spans="1:27" s="16" customFormat="1" ht="15.75" customHeight="1">
      <c r="A152" s="14"/>
      <c r="B152" s="14"/>
      <c r="C152" s="14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</row>
    <row r="153" spans="1:27" s="16" customFormat="1" ht="15.75" customHeight="1">
      <c r="A153" s="14"/>
      <c r="B153" s="14"/>
      <c r="C153" s="14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</row>
    <row r="154" spans="1:27" s="16" customFormat="1" ht="15.75" customHeight="1">
      <c r="A154" s="14"/>
      <c r="B154" s="14"/>
      <c r="C154" s="14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</row>
    <row r="155" spans="1:27" s="16" customFormat="1" ht="15.75" customHeight="1">
      <c r="A155" s="14"/>
      <c r="B155" s="14"/>
      <c r="C155" s="14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</row>
    <row r="156" spans="1:27" s="16" customFormat="1" ht="15.75" customHeight="1">
      <c r="A156" s="14"/>
      <c r="B156" s="14"/>
      <c r="C156" s="14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</row>
    <row r="157" spans="1:27" s="16" customFormat="1" ht="15.75" customHeight="1">
      <c r="A157" s="14"/>
      <c r="B157" s="14"/>
      <c r="C157" s="14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 s="16" customFormat="1" ht="15.75" customHeight="1">
      <c r="A158" s="14"/>
      <c r="B158" s="14"/>
      <c r="C158" s="14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 s="16" customFormat="1" ht="15.75" customHeight="1">
      <c r="A159" s="14"/>
      <c r="B159" s="14"/>
      <c r="C159" s="14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 s="16" customFormat="1" ht="15.75" customHeight="1">
      <c r="A160" s="14"/>
      <c r="B160" s="14"/>
      <c r="C160" s="14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 s="16" customFormat="1" ht="15.75" customHeight="1">
      <c r="A161" s="14"/>
      <c r="B161" s="14"/>
      <c r="C161" s="14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</row>
    <row r="162" spans="1:27" s="16" customFormat="1" ht="15.75" customHeight="1">
      <c r="A162" s="14"/>
      <c r="B162" s="14"/>
      <c r="C162" s="14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</row>
    <row r="163" spans="1:27" s="16" customFormat="1" ht="15.75" customHeight="1">
      <c r="A163" s="14"/>
      <c r="B163" s="14"/>
      <c r="C163" s="14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</row>
    <row r="164" spans="1:27" s="16" customFormat="1" ht="15.75" customHeight="1">
      <c r="A164" s="14"/>
      <c r="B164" s="14"/>
      <c r="C164" s="14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</row>
    <row r="165" spans="1:27" s="16" customFormat="1" ht="15.75" customHeight="1">
      <c r="A165" s="14"/>
      <c r="B165" s="14"/>
      <c r="C165" s="14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</row>
    <row r="166" spans="1:27" s="16" customFormat="1" ht="15.75" customHeight="1">
      <c r="A166" s="14"/>
      <c r="B166" s="14"/>
      <c r="C166" s="14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</row>
    <row r="167" spans="1:27" s="16" customFormat="1" ht="15.75" customHeight="1">
      <c r="A167" s="14"/>
      <c r="B167" s="14"/>
      <c r="C167" s="14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</row>
    <row r="168" spans="1:27" s="16" customFormat="1" ht="15.75" customHeight="1">
      <c r="A168" s="14"/>
      <c r="B168" s="14"/>
      <c r="C168" s="14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</row>
    <row r="169" spans="1:27" s="16" customFormat="1" ht="15.75" customHeight="1">
      <c r="A169" s="14"/>
      <c r="B169" s="14"/>
      <c r="C169" s="14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</row>
    <row r="170" spans="1:27" s="16" customFormat="1" ht="15.75" customHeight="1">
      <c r="A170" s="14"/>
      <c r="B170" s="14"/>
      <c r="C170" s="14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</row>
    <row r="171" spans="1:27" s="16" customFormat="1" ht="15.75" customHeight="1">
      <c r="A171" s="14"/>
      <c r="B171" s="14"/>
      <c r="C171" s="14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</row>
    <row r="172" spans="1:27" s="16" customFormat="1" ht="15.75" customHeight="1">
      <c r="A172" s="14"/>
      <c r="B172" s="14"/>
      <c r="C172" s="14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</row>
    <row r="173" spans="1:27" s="16" customFormat="1" ht="15.75" customHeight="1">
      <c r="A173" s="14"/>
      <c r="B173" s="14"/>
      <c r="C173" s="14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</row>
    <row r="174" spans="1:27" s="16" customFormat="1" ht="15.75" customHeight="1">
      <c r="A174" s="14"/>
      <c r="B174" s="14"/>
      <c r="C174" s="14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</row>
    <row r="175" spans="1:27" s="16" customFormat="1" ht="15.75" customHeight="1">
      <c r="A175" s="14"/>
      <c r="B175" s="14"/>
      <c r="C175" s="14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</row>
    <row r="176" spans="1:27" s="16" customFormat="1" ht="15.75" customHeight="1">
      <c r="A176" s="14"/>
      <c r="B176" s="14"/>
      <c r="C176" s="14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</row>
    <row r="177" spans="1:27" s="16" customFormat="1" ht="15.75" customHeight="1">
      <c r="A177" s="14"/>
      <c r="B177" s="14"/>
      <c r="C177" s="14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</row>
    <row r="178" spans="1:27" s="16" customFormat="1" ht="15.75" customHeight="1">
      <c r="A178" s="14"/>
      <c r="B178" s="14"/>
      <c r="C178" s="14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</row>
    <row r="179" spans="1:27" s="16" customFormat="1" ht="15.75" customHeight="1">
      <c r="A179" s="14"/>
      <c r="B179" s="14"/>
      <c r="C179" s="14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</row>
    <row r="180" spans="1:27" s="16" customFormat="1" ht="15.75" customHeight="1">
      <c r="A180" s="14"/>
      <c r="B180" s="14"/>
      <c r="C180" s="14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</row>
    <row r="181" spans="1:27" s="16" customFormat="1" ht="15.75" customHeight="1">
      <c r="A181" s="14"/>
      <c r="B181" s="14"/>
      <c r="C181" s="14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</row>
    <row r="182" spans="1:27" s="16" customFormat="1" ht="15.75" customHeight="1">
      <c r="A182" s="14"/>
      <c r="B182" s="14"/>
      <c r="C182" s="14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</row>
    <row r="183" spans="1:27" s="16" customFormat="1" ht="15.75" customHeight="1">
      <c r="A183" s="14"/>
      <c r="B183" s="14"/>
      <c r="C183" s="14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</row>
    <row r="184" spans="1:27" s="16" customFormat="1" ht="15.75" customHeight="1">
      <c r="A184" s="14"/>
      <c r="B184" s="14"/>
      <c r="C184" s="14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</row>
    <row r="185" spans="1:27" s="16" customFormat="1" ht="15.75" customHeight="1">
      <c r="A185" s="14"/>
      <c r="B185" s="14"/>
      <c r="C185" s="14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</row>
    <row r="186" spans="1:27" s="16" customFormat="1" ht="15.75" customHeight="1">
      <c r="A186" s="14"/>
      <c r="B186" s="14"/>
      <c r="C186" s="14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</row>
    <row r="187" spans="1:27" s="16" customFormat="1" ht="15.75" customHeight="1">
      <c r="A187" s="14"/>
      <c r="B187" s="14"/>
      <c r="C187" s="14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</row>
    <row r="188" spans="1:27" s="16" customFormat="1" ht="15.75" customHeight="1">
      <c r="A188" s="14"/>
      <c r="B188" s="14"/>
      <c r="C188" s="14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</row>
    <row r="189" spans="1:27" s="16" customFormat="1" ht="15.75" customHeight="1">
      <c r="A189" s="14"/>
      <c r="B189" s="14"/>
      <c r="C189" s="14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</row>
    <row r="190" spans="1:27" s="16" customFormat="1" ht="15.75" customHeight="1">
      <c r="A190" s="14"/>
      <c r="B190" s="14"/>
      <c r="C190" s="14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</row>
    <row r="191" spans="1:27" s="16" customFormat="1" ht="15.75" customHeight="1">
      <c r="A191" s="14"/>
      <c r="B191" s="14"/>
      <c r="C191" s="14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</row>
    <row r="192" spans="1:27" s="16" customFormat="1" ht="15.75" customHeight="1">
      <c r="A192" s="14"/>
      <c r="B192" s="14"/>
      <c r="C192" s="14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</row>
    <row r="193" spans="1:27" s="16" customFormat="1" ht="15.75" customHeight="1">
      <c r="A193" s="14"/>
      <c r="B193" s="14"/>
      <c r="C193" s="14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</row>
    <row r="194" spans="1:27" s="16" customFormat="1" ht="15.75" customHeight="1">
      <c r="A194" s="14"/>
      <c r="B194" s="14"/>
      <c r="C194" s="14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</row>
    <row r="195" spans="1:27" s="16" customFormat="1" ht="15.75" customHeight="1">
      <c r="A195" s="14"/>
      <c r="B195" s="14"/>
      <c r="C195" s="14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</row>
    <row r="196" spans="1:27" s="16" customFormat="1" ht="15.75" customHeight="1">
      <c r="A196" s="14"/>
      <c r="B196" s="14"/>
      <c r="C196" s="14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</row>
    <row r="197" spans="1:27" s="16" customFormat="1" ht="15.75" customHeight="1">
      <c r="A197" s="14"/>
      <c r="B197" s="14"/>
      <c r="C197" s="14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</row>
    <row r="198" spans="1:27" s="16" customFormat="1" ht="15.75" customHeight="1">
      <c r="A198" s="14"/>
      <c r="B198" s="14"/>
      <c r="C198" s="14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</row>
    <row r="199" spans="1:27" s="16" customFormat="1" ht="15.75" customHeight="1">
      <c r="A199" s="14"/>
      <c r="B199" s="14"/>
      <c r="C199" s="14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</row>
    <row r="200" spans="1:27" s="16" customFormat="1" ht="15.75" customHeight="1">
      <c r="A200" s="14"/>
      <c r="B200" s="14"/>
      <c r="C200" s="14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</row>
    <row r="201" spans="1:27" s="16" customFormat="1" ht="15.75" customHeight="1">
      <c r="A201" s="14"/>
      <c r="B201" s="14"/>
      <c r="C201" s="14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</row>
    <row r="202" spans="1:27" s="16" customFormat="1" ht="15.75" customHeight="1">
      <c r="A202" s="14"/>
      <c r="B202" s="14"/>
      <c r="C202" s="14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</row>
    <row r="203" spans="1:27" s="16" customFormat="1" ht="15.75" customHeight="1">
      <c r="A203" s="14"/>
      <c r="B203" s="14"/>
      <c r="C203" s="14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</row>
    <row r="204" spans="1:27" s="16" customFormat="1" ht="15.75" customHeight="1">
      <c r="A204" s="14"/>
      <c r="B204" s="14"/>
      <c r="C204" s="14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</row>
    <row r="205" spans="1:27" s="16" customFormat="1" ht="15.75" customHeight="1">
      <c r="A205" s="14"/>
      <c r="B205" s="14"/>
      <c r="C205" s="14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</row>
    <row r="206" spans="1:27" s="16" customFormat="1" ht="15.75" customHeight="1">
      <c r="A206" s="14"/>
      <c r="B206" s="14"/>
      <c r="C206" s="14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</row>
    <row r="207" spans="1:27" s="16" customFormat="1" ht="15.75" customHeight="1">
      <c r="A207" s="14"/>
      <c r="B207" s="14"/>
      <c r="C207" s="14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</row>
    <row r="208" spans="1:27" s="16" customFormat="1" ht="15.75" customHeight="1">
      <c r="A208" s="14"/>
      <c r="B208" s="14"/>
      <c r="C208" s="14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</row>
    <row r="209" spans="1:27" s="16" customFormat="1" ht="15.75" customHeight="1">
      <c r="A209" s="14"/>
      <c r="B209" s="14"/>
      <c r="C209" s="14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</row>
    <row r="210" spans="1:27" s="16" customFormat="1" ht="15.75" customHeight="1">
      <c r="A210" s="14"/>
      <c r="B210" s="14"/>
      <c r="C210" s="14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</row>
    <row r="211" spans="1:27" s="16" customFormat="1" ht="15.75" customHeight="1">
      <c r="A211" s="14"/>
      <c r="B211" s="14"/>
      <c r="C211" s="14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</row>
    <row r="212" spans="1:27" s="16" customFormat="1" ht="15.75" customHeight="1">
      <c r="A212" s="14"/>
      <c r="B212" s="14"/>
      <c r="C212" s="14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</row>
    <row r="213" spans="1:27" s="16" customFormat="1" ht="15.75" customHeight="1">
      <c r="A213" s="14"/>
      <c r="B213" s="14"/>
      <c r="C213" s="14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</row>
    <row r="214" spans="1:27" s="16" customFormat="1" ht="15.75" customHeight="1">
      <c r="A214" s="14"/>
      <c r="B214" s="14"/>
      <c r="C214" s="14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</row>
    <row r="215" spans="1:27" s="16" customFormat="1" ht="15.75" customHeight="1">
      <c r="A215" s="14"/>
      <c r="B215" s="14"/>
      <c r="C215" s="14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</row>
    <row r="216" spans="1:27" s="16" customFormat="1" ht="15.75" customHeight="1">
      <c r="A216" s="14"/>
      <c r="B216" s="14"/>
      <c r="C216" s="14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</row>
    <row r="217" spans="1:27" s="16" customFormat="1" ht="15.75" customHeight="1">
      <c r="A217" s="14"/>
      <c r="B217" s="14"/>
      <c r="C217" s="14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</row>
    <row r="218" spans="1:27" s="16" customFormat="1" ht="15.75" customHeight="1">
      <c r="A218" s="14"/>
      <c r="B218" s="14"/>
      <c r="C218" s="14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</row>
    <row r="219" spans="1:27" s="16" customFormat="1" ht="15.75" customHeight="1">
      <c r="A219" s="14"/>
      <c r="B219" s="14"/>
      <c r="C219" s="14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</row>
    <row r="220" spans="1:27" s="16" customFormat="1" ht="15.75" customHeight="1">
      <c r="A220" s="14"/>
      <c r="B220" s="14"/>
      <c r="C220" s="14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</row>
    <row r="221" spans="1:27" s="16" customFormat="1" ht="15.75" customHeight="1">
      <c r="A221" s="14"/>
      <c r="B221" s="14"/>
      <c r="C221" s="14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</row>
    <row r="222" spans="1:27" s="16" customFormat="1" ht="15.75" customHeight="1">
      <c r="A222" s="14"/>
      <c r="B222" s="14"/>
      <c r="C222" s="14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1:27" s="16" customFormat="1" ht="15.75" customHeight="1">
      <c r="A223" s="14"/>
      <c r="B223" s="14"/>
      <c r="C223" s="14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</row>
    <row r="224" spans="1:27" s="16" customFormat="1" ht="15.75" customHeight="1">
      <c r="A224" s="14"/>
      <c r="B224" s="14"/>
      <c r="C224" s="14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</row>
    <row r="225" spans="1:27" s="16" customFormat="1" ht="15.75" customHeight="1">
      <c r="A225" s="14"/>
      <c r="B225" s="14"/>
      <c r="C225" s="14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</row>
    <row r="226" spans="1:27" s="16" customFormat="1" ht="15.75" customHeight="1">
      <c r="A226" s="14"/>
      <c r="B226" s="14"/>
      <c r="C226" s="14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</row>
    <row r="227" spans="1:27" s="16" customFormat="1" ht="15" customHeight="1"/>
  </sheetData>
  <mergeCells count="20">
    <mergeCell ref="V8:W8"/>
    <mergeCell ref="X8:Y8"/>
    <mergeCell ref="K1:O1"/>
    <mergeCell ref="K2:O3"/>
    <mergeCell ref="W2:AA3"/>
    <mergeCell ref="W1:AA1"/>
    <mergeCell ref="A7:A9"/>
    <mergeCell ref="B7:B9"/>
    <mergeCell ref="C8:C9"/>
    <mergeCell ref="Z8:AA8"/>
    <mergeCell ref="C7:AA7"/>
    <mergeCell ref="D8:E8"/>
    <mergeCell ref="F8:G8"/>
    <mergeCell ref="H8:I8"/>
    <mergeCell ref="J8:K8"/>
    <mergeCell ref="L8:M8"/>
    <mergeCell ref="N8:O8"/>
    <mergeCell ref="P8:Q8"/>
    <mergeCell ref="R8:S8"/>
    <mergeCell ref="T8:U8"/>
  </mergeCells>
  <printOptions horizontalCentered="1"/>
  <pageMargins left="0.51181102362204722" right="0.51181102362204722" top="0.94488188976377963" bottom="0.35433070866141736" header="0" footer="0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220"/>
  <sheetViews>
    <sheetView view="pageBreakPreview" zoomScale="90" zoomScaleSheetLayoutView="90" workbookViewId="0">
      <selection activeCell="E11" sqref="E11:E23"/>
    </sheetView>
  </sheetViews>
  <sheetFormatPr defaultColWidth="11.28515625" defaultRowHeight="15" customHeight="1"/>
  <cols>
    <col min="1" max="1" width="2.85546875" customWidth="1"/>
    <col min="2" max="2" width="26.28515625" customWidth="1"/>
    <col min="3" max="3" width="16.7109375" customWidth="1"/>
    <col min="4" max="4" width="8.28515625" customWidth="1"/>
    <col min="5" max="6" width="10.28515625" customWidth="1"/>
    <col min="7" max="7" width="15.28515625" customWidth="1"/>
    <col min="8" max="8" width="10.85546875" customWidth="1"/>
    <col min="9" max="9" width="11.28515625" customWidth="1"/>
    <col min="10" max="10" width="10.85546875" customWidth="1"/>
    <col min="11" max="27" width="6.140625" customWidth="1"/>
  </cols>
  <sheetData>
    <row r="1" spans="1:27" ht="15" customHeight="1">
      <c r="G1" s="29" t="s">
        <v>38</v>
      </c>
      <c r="H1" s="30"/>
      <c r="I1" s="30"/>
      <c r="J1" s="30"/>
      <c r="K1" s="30"/>
      <c r="W1" s="29"/>
      <c r="X1" s="30"/>
      <c r="Y1" s="30"/>
      <c r="Z1" s="30"/>
      <c r="AA1" s="30"/>
    </row>
    <row r="2" spans="1:27" ht="15" customHeight="1">
      <c r="G2" s="27" t="s">
        <v>33</v>
      </c>
      <c r="H2" s="28"/>
      <c r="I2" s="28"/>
      <c r="J2" s="28"/>
      <c r="K2" s="28"/>
      <c r="W2" s="27"/>
      <c r="X2" s="28"/>
      <c r="Y2" s="28"/>
      <c r="Z2" s="28"/>
      <c r="AA2" s="28"/>
    </row>
    <row r="3" spans="1:27" ht="31.5" customHeight="1">
      <c r="B3" s="10"/>
      <c r="G3" s="28"/>
      <c r="H3" s="28"/>
      <c r="I3" s="28"/>
      <c r="J3" s="28"/>
      <c r="K3" s="28"/>
      <c r="W3" s="28"/>
      <c r="X3" s="28"/>
      <c r="Y3" s="28"/>
      <c r="Z3" s="28"/>
      <c r="AA3" s="28"/>
    </row>
    <row r="4" spans="1:27" ht="15" customHeight="1">
      <c r="G4" s="10" t="s">
        <v>34</v>
      </c>
      <c r="W4" s="10"/>
    </row>
    <row r="5" spans="1:27" ht="15" customHeight="1">
      <c r="B5" s="26" t="s">
        <v>36</v>
      </c>
      <c r="G5" s="10"/>
      <c r="W5" s="10"/>
    </row>
    <row r="6" spans="1:27" ht="15" customHeight="1">
      <c r="G6" s="10"/>
      <c r="W6" s="10"/>
    </row>
    <row r="7" spans="1:27" ht="15" customHeight="1">
      <c r="A7" s="31" t="s">
        <v>1</v>
      </c>
      <c r="B7" s="31" t="s">
        <v>2</v>
      </c>
      <c r="E7" s="23"/>
      <c r="W7" s="10"/>
    </row>
    <row r="8" spans="1:27">
      <c r="A8" s="32"/>
      <c r="B8" s="32"/>
      <c r="C8" s="35" t="s">
        <v>4</v>
      </c>
      <c r="D8" s="37"/>
      <c r="E8" s="37"/>
      <c r="F8" s="36"/>
      <c r="G8" s="35" t="s">
        <v>5</v>
      </c>
      <c r="H8" s="37"/>
      <c r="I8" s="37"/>
      <c r="J8" s="3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 ht="80.25" customHeight="1">
      <c r="A9" s="33"/>
      <c r="B9" s="33"/>
      <c r="C9" s="7" t="s">
        <v>3</v>
      </c>
      <c r="D9" s="7" t="s">
        <v>18</v>
      </c>
      <c r="E9" s="7" t="s">
        <v>16</v>
      </c>
      <c r="F9" s="38" t="s">
        <v>40</v>
      </c>
      <c r="G9" s="7" t="s">
        <v>3</v>
      </c>
      <c r="H9" s="7" t="s">
        <v>18</v>
      </c>
      <c r="I9" s="7" t="s">
        <v>16</v>
      </c>
      <c r="J9" s="7" t="s">
        <v>40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>
      <c r="A10" s="3">
        <v>1</v>
      </c>
      <c r="B10" s="3">
        <v>2</v>
      </c>
      <c r="C10" s="3">
        <v>3</v>
      </c>
      <c r="D10" s="3">
        <v>4</v>
      </c>
      <c r="E10" s="3">
        <v>5</v>
      </c>
      <c r="F10" s="3">
        <v>6</v>
      </c>
      <c r="G10" s="3">
        <v>7</v>
      </c>
      <c r="H10" s="3">
        <v>8</v>
      </c>
      <c r="I10" s="3">
        <v>9</v>
      </c>
      <c r="J10" s="3">
        <v>10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>
      <c r="A11" s="4">
        <v>1</v>
      </c>
      <c r="B11" s="4" t="s">
        <v>19</v>
      </c>
      <c r="C11" s="24" t="s">
        <v>20</v>
      </c>
      <c r="D11" s="5">
        <v>53021</v>
      </c>
      <c r="E11" s="5">
        <v>34394.6</v>
      </c>
      <c r="F11" s="5">
        <v>26483.84</v>
      </c>
      <c r="G11" s="24" t="s">
        <v>20</v>
      </c>
      <c r="H11" s="5">
        <v>53021</v>
      </c>
      <c r="I11" s="5">
        <v>105060</v>
      </c>
      <c r="J11" s="5">
        <f>54206.18+26690.02</f>
        <v>80896.2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27" ht="27" customHeight="1">
      <c r="A12" s="4">
        <v>2</v>
      </c>
      <c r="B12" s="11" t="s">
        <v>21</v>
      </c>
      <c r="C12" s="24" t="s">
        <v>20</v>
      </c>
      <c r="D12" s="5">
        <v>50370</v>
      </c>
      <c r="E12" s="5">
        <v>31182</v>
      </c>
      <c r="F12" s="5">
        <v>24010.14</v>
      </c>
      <c r="G12" s="24" t="s">
        <v>20</v>
      </c>
      <c r="H12" s="5">
        <v>50370</v>
      </c>
      <c r="I12" s="5">
        <v>95335.6</v>
      </c>
      <c r="J12" s="5">
        <f>48652.94+27755.47</f>
        <v>76408.41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27" ht="18" customHeight="1">
      <c r="A13" s="4">
        <v>3</v>
      </c>
      <c r="B13" s="11" t="s">
        <v>24</v>
      </c>
      <c r="C13" s="24" t="s">
        <v>25</v>
      </c>
      <c r="D13" s="5">
        <v>28385</v>
      </c>
      <c r="E13" s="5">
        <v>11443.95</v>
      </c>
      <c r="F13" s="5">
        <v>8811.84</v>
      </c>
      <c r="G13" s="24" t="s">
        <v>25</v>
      </c>
      <c r="H13" s="5">
        <v>28385</v>
      </c>
      <c r="I13" s="5">
        <v>39342.720000000001</v>
      </c>
      <c r="J13" s="5">
        <f>19184.45+11109.44</f>
        <v>30293.89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27" ht="15" customHeight="1">
      <c r="A14" s="4">
        <v>4</v>
      </c>
      <c r="B14" s="11" t="s">
        <v>24</v>
      </c>
      <c r="C14" s="24" t="s">
        <v>25</v>
      </c>
      <c r="D14" s="5">
        <v>28385</v>
      </c>
      <c r="E14" s="5">
        <v>21900.6</v>
      </c>
      <c r="F14" s="5">
        <v>16863.46</v>
      </c>
      <c r="G14" s="24" t="s">
        <v>25</v>
      </c>
      <c r="H14" s="5">
        <v>28385</v>
      </c>
      <c r="I14" s="5">
        <v>52900.4</v>
      </c>
      <c r="J14" s="5">
        <f>25934.92+14798.39</f>
        <v>40733.31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27" ht="16.5" customHeight="1">
      <c r="A15" s="4">
        <v>5</v>
      </c>
      <c r="B15" s="11" t="s">
        <v>26</v>
      </c>
      <c r="C15" s="24" t="s">
        <v>27</v>
      </c>
      <c r="D15" s="5">
        <v>15678</v>
      </c>
      <c r="E15" s="5">
        <v>20268.11</v>
      </c>
      <c r="F15" s="5">
        <v>7803.22</v>
      </c>
      <c r="G15" s="24" t="s">
        <v>27</v>
      </c>
      <c r="H15" s="5">
        <v>28385</v>
      </c>
      <c r="I15" s="5">
        <v>41302.910000000003</v>
      </c>
      <c r="J15" s="5">
        <f>8728.5+14173.13+1728.5+7173.12</f>
        <v>31803.249999999996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>
      <c r="A16" s="4">
        <v>6</v>
      </c>
      <c r="B16" s="4" t="s">
        <v>22</v>
      </c>
      <c r="C16" s="24" t="s">
        <v>23</v>
      </c>
      <c r="D16" s="5">
        <v>20795</v>
      </c>
      <c r="E16" s="5">
        <v>17922.900000000001</v>
      </c>
      <c r="F16" s="5">
        <v>13800.63</v>
      </c>
      <c r="G16" s="24" t="s">
        <v>23</v>
      </c>
      <c r="H16" s="5">
        <v>20795</v>
      </c>
      <c r="I16" s="5">
        <v>36544.1</v>
      </c>
      <c r="J16" s="5">
        <f>17169.16+10969.79</f>
        <v>28138.95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>
      <c r="A17" s="4">
        <v>7</v>
      </c>
      <c r="B17" s="4" t="s">
        <v>22</v>
      </c>
      <c r="C17" s="24" t="s">
        <v>23</v>
      </c>
      <c r="D17" s="5">
        <v>20795</v>
      </c>
      <c r="E17" s="5">
        <v>18429.509999999998</v>
      </c>
      <c r="F17" s="5">
        <f>11843.99+2346.73</f>
        <v>14190.72</v>
      </c>
      <c r="G17" s="24" t="s">
        <v>23</v>
      </c>
      <c r="H17" s="5">
        <v>20795</v>
      </c>
      <c r="I17" s="5">
        <v>26574.65</v>
      </c>
      <c r="J17" s="5">
        <f>11358.65+9103.83</f>
        <v>20462.48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>
      <c r="A18" s="4">
        <v>8</v>
      </c>
      <c r="B18" s="4" t="s">
        <v>22</v>
      </c>
      <c r="C18" s="24" t="s">
        <v>23</v>
      </c>
      <c r="D18" s="5">
        <v>20795</v>
      </c>
      <c r="E18" s="5">
        <v>17719.82</v>
      </c>
      <c r="F18" s="5">
        <f>13457.74+186.52</f>
        <v>13644.26</v>
      </c>
      <c r="G18" s="24" t="s">
        <v>23</v>
      </c>
      <c r="H18" s="5">
        <v>20795</v>
      </c>
      <c r="I18" s="5">
        <v>32920.43</v>
      </c>
      <c r="J18" s="5">
        <f>20762.04+4586.68</f>
        <v>25348.720000000001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 spans="1:27">
      <c r="A19" s="4">
        <v>9</v>
      </c>
      <c r="B19" s="4" t="s">
        <v>22</v>
      </c>
      <c r="C19" s="24" t="s">
        <v>23</v>
      </c>
      <c r="D19" s="5">
        <v>20795</v>
      </c>
      <c r="E19" s="5">
        <v>19656.07</v>
      </c>
      <c r="F19" s="5">
        <f>11922.58+3212.6</f>
        <v>15135.18</v>
      </c>
      <c r="G19" s="24" t="s">
        <v>23</v>
      </c>
      <c r="H19" s="5">
        <v>20795</v>
      </c>
      <c r="I19" s="5">
        <v>26079.7</v>
      </c>
      <c r="J19" s="5">
        <f>11219.11+8862.25</f>
        <v>20081.36</v>
      </c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1:27">
      <c r="A20" s="4">
        <v>10</v>
      </c>
      <c r="B20" s="4" t="s">
        <v>22</v>
      </c>
      <c r="C20" s="24" t="s">
        <v>23</v>
      </c>
      <c r="D20" s="5">
        <v>20795</v>
      </c>
      <c r="E20" s="5">
        <v>17283.400000000001</v>
      </c>
      <c r="F20" s="5">
        <v>13308.22</v>
      </c>
      <c r="G20" s="24" t="s">
        <v>23</v>
      </c>
      <c r="H20" s="5">
        <v>20795</v>
      </c>
      <c r="I20" s="5">
        <v>20087.560000000001</v>
      </c>
      <c r="J20" s="5">
        <f>11835.25+3632.17</f>
        <v>15467.42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>
      <c r="A21" s="4">
        <v>11</v>
      </c>
      <c r="B21" s="4" t="s">
        <v>22</v>
      </c>
      <c r="C21" s="24" t="s">
        <v>23</v>
      </c>
      <c r="D21" s="5">
        <v>20795</v>
      </c>
      <c r="E21" s="5">
        <v>22218.85</v>
      </c>
      <c r="F21" s="5">
        <f>14031.63+3076.89</f>
        <v>17108.52</v>
      </c>
      <c r="G21" s="24" t="s">
        <v>23</v>
      </c>
      <c r="H21" s="5">
        <v>20795</v>
      </c>
      <c r="I21" s="5">
        <v>30088.29</v>
      </c>
      <c r="J21" s="5">
        <f>12267.37+10900.62</f>
        <v>23167.99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27">
      <c r="A22" s="4">
        <v>12</v>
      </c>
      <c r="B22" s="4" t="s">
        <v>22</v>
      </c>
      <c r="C22" s="24" t="s">
        <v>23</v>
      </c>
      <c r="D22" s="5">
        <v>20795</v>
      </c>
      <c r="E22" s="5">
        <v>13204.23</v>
      </c>
      <c r="F22" s="5">
        <v>10167.26</v>
      </c>
      <c r="G22" s="24" t="s">
        <v>23</v>
      </c>
      <c r="H22" s="5">
        <v>20795</v>
      </c>
      <c r="I22" s="5">
        <v>27831.45</v>
      </c>
      <c r="J22" s="5">
        <f>13264.07+8166.15</f>
        <v>21430.22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1:27" ht="15.75" customHeight="1">
      <c r="A23" s="21">
        <v>13</v>
      </c>
      <c r="B23" s="21" t="s">
        <v>22</v>
      </c>
      <c r="C23" s="25" t="s">
        <v>30</v>
      </c>
      <c r="D23" s="22">
        <v>11855</v>
      </c>
      <c r="E23" s="22">
        <v>15611.5</v>
      </c>
      <c r="F23" s="22">
        <v>12020.85</v>
      </c>
      <c r="G23" s="25" t="s">
        <v>30</v>
      </c>
      <c r="H23" s="22">
        <v>20795</v>
      </c>
      <c r="I23" s="22">
        <v>30208.91</v>
      </c>
      <c r="J23" s="22">
        <f>12738.51+10522.35</f>
        <v>23260.86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s="16" customFormat="1" ht="15.75" customHeight="1">
      <c r="A24" s="14"/>
      <c r="B24" s="14"/>
      <c r="C24" s="14"/>
      <c r="D24" s="20"/>
      <c r="E24" s="15"/>
      <c r="F24" s="15"/>
      <c r="G24" s="15"/>
      <c r="H24" s="20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:27" s="16" customFormat="1" ht="15.75" customHeight="1">
      <c r="A25" s="14" t="s">
        <v>39</v>
      </c>
      <c r="B25" s="14"/>
      <c r="C25" s="14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:27" s="16" customFormat="1" ht="15.75" customHeight="1">
      <c r="A26" s="14"/>
      <c r="B26" s="14"/>
      <c r="C26" s="14"/>
      <c r="D26" s="20"/>
      <c r="E26" s="15"/>
      <c r="F26" s="15"/>
      <c r="G26" s="15"/>
      <c r="H26" s="20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:27" s="16" customFormat="1" ht="15.75" customHeight="1">
      <c r="A27" s="14"/>
      <c r="B27" s="14"/>
      <c r="C27" s="14"/>
      <c r="D27" s="20"/>
      <c r="E27" s="15"/>
      <c r="F27" s="15"/>
      <c r="G27" s="15"/>
      <c r="H27" s="20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:27" s="16" customFormat="1" ht="15.75" customHeight="1">
      <c r="A28" s="14"/>
      <c r="B28" s="14"/>
      <c r="C28" s="14"/>
      <c r="D28" s="20"/>
      <c r="E28" s="15"/>
      <c r="F28" s="15"/>
      <c r="G28" s="15"/>
      <c r="H28" s="20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:27" s="16" customFormat="1" ht="15.75" customHeight="1">
      <c r="A29" s="14"/>
      <c r="B29" s="14"/>
      <c r="C29" s="14"/>
      <c r="D29" s="20"/>
      <c r="E29" s="15"/>
      <c r="F29" s="15"/>
      <c r="G29" s="15"/>
      <c r="H29" s="20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:27" s="16" customFormat="1" ht="15.75" customHeight="1">
      <c r="A30" s="14"/>
      <c r="B30" s="14"/>
      <c r="C30" s="14"/>
      <c r="D30" s="20"/>
      <c r="E30" s="15"/>
      <c r="F30" s="15"/>
      <c r="G30" s="15"/>
      <c r="H30" s="20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:27" s="16" customFormat="1" ht="15.75" customHeight="1">
      <c r="A31" s="14"/>
      <c r="B31" s="14"/>
      <c r="C31" s="14"/>
      <c r="D31" s="20"/>
      <c r="E31" s="15"/>
      <c r="F31" s="15"/>
      <c r="G31" s="15"/>
      <c r="H31" s="20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:27" s="16" customFormat="1" ht="15.75" customHeight="1">
      <c r="A32" s="14"/>
      <c r="B32" s="14"/>
      <c r="C32" s="14"/>
      <c r="D32" s="20"/>
      <c r="E32" s="15"/>
      <c r="F32" s="15"/>
      <c r="G32" s="15"/>
      <c r="H32" s="20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:27" s="16" customFormat="1" ht="15.75" customHeight="1">
      <c r="A33" s="14"/>
      <c r="B33" s="14"/>
      <c r="C33" s="14"/>
      <c r="D33" s="20"/>
      <c r="E33" s="15"/>
      <c r="F33" s="15"/>
      <c r="G33" s="15"/>
      <c r="H33" s="20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:27" s="16" customFormat="1" ht="15.75" customHeight="1">
      <c r="A34" s="14"/>
      <c r="B34" s="14"/>
      <c r="C34" s="14"/>
      <c r="D34" s="20"/>
      <c r="E34" s="15"/>
      <c r="F34" s="15"/>
      <c r="G34" s="15"/>
      <c r="H34" s="20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:27" s="16" customFormat="1" ht="15.75" customHeight="1">
      <c r="A35" s="14"/>
      <c r="B35" s="14"/>
      <c r="C35" s="14"/>
      <c r="D35" s="20"/>
      <c r="E35" s="15"/>
      <c r="F35" s="15"/>
      <c r="G35" s="15"/>
      <c r="H35" s="20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:27" s="16" customFormat="1" ht="15.75" customHeight="1">
      <c r="A36" s="14"/>
      <c r="B36" s="14"/>
      <c r="C36" s="14"/>
      <c r="D36" s="20"/>
      <c r="E36" s="15"/>
      <c r="F36" s="15"/>
      <c r="G36" s="15"/>
      <c r="H36" s="20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27" s="16" customFormat="1" ht="15.75" customHeight="1">
      <c r="A37" s="14"/>
      <c r="B37" s="14"/>
      <c r="C37" s="14"/>
      <c r="D37" s="20"/>
      <c r="E37" s="15"/>
      <c r="F37" s="15"/>
      <c r="G37" s="15"/>
      <c r="H37" s="20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:27" s="16" customFormat="1" ht="15.75" customHeight="1">
      <c r="A38" s="14"/>
      <c r="B38" s="14"/>
      <c r="C38" s="14"/>
      <c r="D38" s="20"/>
      <c r="E38" s="15"/>
      <c r="F38" s="15"/>
      <c r="G38" s="15"/>
      <c r="H38" s="20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  <row r="39" spans="1:27" s="16" customFormat="1" ht="15.75" customHeight="1">
      <c r="A39" s="14"/>
      <c r="B39" s="14"/>
      <c r="C39" s="14"/>
      <c r="D39" s="20"/>
      <c r="E39" s="15"/>
      <c r="F39" s="15"/>
      <c r="G39" s="15"/>
      <c r="H39" s="20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</row>
    <row r="40" spans="1:27" s="16" customFormat="1" ht="15.75" customHeight="1">
      <c r="A40" s="14"/>
      <c r="B40" s="14"/>
      <c r="C40" s="14"/>
      <c r="D40" s="20"/>
      <c r="E40" s="15"/>
      <c r="F40" s="15"/>
      <c r="G40" s="15"/>
      <c r="H40" s="20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</row>
    <row r="41" spans="1:27" s="16" customFormat="1" ht="15.75" customHeight="1">
      <c r="A41" s="14"/>
      <c r="B41" s="14"/>
      <c r="C41" s="14"/>
      <c r="D41" s="20"/>
      <c r="E41" s="15"/>
      <c r="F41" s="15"/>
      <c r="G41" s="15"/>
      <c r="H41" s="20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</row>
    <row r="42" spans="1:27" s="16" customFormat="1" ht="15.75" customHeight="1">
      <c r="A42" s="14"/>
      <c r="B42" s="14"/>
      <c r="C42" s="14"/>
      <c r="D42" s="20"/>
      <c r="E42" s="15"/>
      <c r="F42" s="15"/>
      <c r="G42" s="15"/>
      <c r="H42" s="20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</row>
    <row r="43" spans="1:27" s="16" customFormat="1" ht="15.75" customHeight="1">
      <c r="A43" s="14"/>
      <c r="B43" s="14"/>
      <c r="C43" s="14"/>
      <c r="D43" s="20"/>
      <c r="E43" s="15"/>
      <c r="F43" s="15"/>
      <c r="G43" s="15"/>
      <c r="H43" s="20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</row>
    <row r="44" spans="1:27" s="16" customFormat="1" ht="15.75" customHeight="1">
      <c r="A44" s="14"/>
      <c r="B44" s="14"/>
      <c r="C44" s="14"/>
      <c r="D44" s="20"/>
      <c r="E44" s="15"/>
      <c r="F44" s="15"/>
      <c r="G44" s="15"/>
      <c r="H44" s="20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</row>
    <row r="45" spans="1:27" s="16" customFormat="1" ht="15.75" customHeight="1">
      <c r="A45" s="14"/>
      <c r="B45" s="14"/>
      <c r="C45" s="14"/>
      <c r="D45" s="20"/>
      <c r="E45" s="15"/>
      <c r="F45" s="15"/>
      <c r="G45" s="15"/>
      <c r="H45" s="20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</row>
    <row r="46" spans="1:27" s="16" customFormat="1" ht="15.75" customHeight="1">
      <c r="A46" s="14"/>
      <c r="B46" s="14"/>
      <c r="C46" s="14"/>
      <c r="D46" s="20"/>
      <c r="E46" s="15"/>
      <c r="F46" s="15"/>
      <c r="G46" s="15"/>
      <c r="H46" s="20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</row>
    <row r="47" spans="1:27" s="16" customFormat="1" ht="15.75" customHeight="1">
      <c r="A47" s="14"/>
      <c r="B47" s="14"/>
      <c r="C47" s="14"/>
      <c r="D47" s="20"/>
      <c r="E47" s="15"/>
      <c r="F47" s="15"/>
      <c r="G47" s="15"/>
      <c r="H47" s="20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</row>
    <row r="48" spans="1:27" s="16" customFormat="1" ht="15.75" customHeight="1">
      <c r="A48" s="14"/>
      <c r="B48" s="14"/>
      <c r="C48" s="14"/>
      <c r="D48" s="20"/>
      <c r="E48" s="15"/>
      <c r="F48" s="15"/>
      <c r="G48" s="15"/>
      <c r="H48" s="20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</row>
    <row r="49" spans="1:27" s="16" customFormat="1" ht="15.75" customHeight="1">
      <c r="A49" s="14"/>
      <c r="B49" s="14"/>
      <c r="C49" s="14"/>
      <c r="D49" s="20"/>
      <c r="E49" s="15"/>
      <c r="F49" s="15"/>
      <c r="G49" s="15"/>
      <c r="H49" s="20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</row>
    <row r="50" spans="1:27" s="16" customFormat="1" ht="15.75" customHeight="1">
      <c r="A50" s="14"/>
      <c r="B50" s="14"/>
      <c r="C50" s="14"/>
      <c r="D50" s="20"/>
      <c r="E50" s="15"/>
      <c r="F50" s="15"/>
      <c r="G50" s="15"/>
      <c r="H50" s="20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</row>
    <row r="51" spans="1:27" s="16" customFormat="1" ht="15.75" customHeight="1">
      <c r="A51" s="14"/>
      <c r="B51" s="14"/>
      <c r="C51" s="14"/>
      <c r="D51" s="20"/>
      <c r="E51" s="15"/>
      <c r="F51" s="15"/>
      <c r="G51" s="15"/>
      <c r="H51" s="20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</row>
    <row r="52" spans="1:27" s="16" customFormat="1" ht="15.75" customHeight="1">
      <c r="A52" s="14"/>
      <c r="B52" s="14"/>
      <c r="C52" s="14"/>
      <c r="D52" s="20"/>
      <c r="E52" s="15"/>
      <c r="F52" s="15"/>
      <c r="G52" s="15"/>
      <c r="H52" s="20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1:27" s="16" customFormat="1" ht="15.75" customHeight="1">
      <c r="A53" s="14"/>
      <c r="B53" s="14"/>
      <c r="C53" s="14"/>
      <c r="D53" s="20"/>
      <c r="E53" s="15"/>
      <c r="F53" s="15"/>
      <c r="G53" s="15"/>
      <c r="H53" s="20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</row>
    <row r="54" spans="1:27" s="16" customFormat="1" ht="15.75" customHeight="1">
      <c r="A54" s="14"/>
      <c r="B54" s="14"/>
      <c r="C54" s="14"/>
      <c r="D54" s="20"/>
      <c r="E54" s="15"/>
      <c r="F54" s="15"/>
      <c r="G54" s="15"/>
      <c r="H54" s="20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27" s="16" customFormat="1" ht="15.75" customHeight="1">
      <c r="A55" s="14"/>
      <c r="B55" s="14"/>
      <c r="C55" s="14"/>
      <c r="D55" s="20"/>
      <c r="E55" s="15"/>
      <c r="F55" s="15"/>
      <c r="G55" s="15"/>
      <c r="H55" s="20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27" s="16" customFormat="1" ht="15.75" customHeight="1">
      <c r="A56" s="14"/>
      <c r="B56" s="14"/>
      <c r="C56" s="14"/>
      <c r="D56" s="20"/>
      <c r="E56" s="15"/>
      <c r="F56" s="15"/>
      <c r="G56" s="15"/>
      <c r="H56" s="20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 s="16" customFormat="1" ht="15.75" customHeight="1">
      <c r="A57" s="14"/>
      <c r="B57" s="14"/>
      <c r="C57" s="14"/>
      <c r="D57" s="20"/>
      <c r="E57" s="15"/>
      <c r="F57" s="15"/>
      <c r="G57" s="15"/>
      <c r="H57" s="20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 s="16" customFormat="1" ht="15.75" customHeight="1">
      <c r="A58" s="14"/>
      <c r="B58" s="14"/>
      <c r="C58" s="14"/>
      <c r="D58" s="20"/>
      <c r="E58" s="15"/>
      <c r="F58" s="15"/>
      <c r="G58" s="15"/>
      <c r="H58" s="20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 s="16" customFormat="1" ht="15.75" customHeight="1">
      <c r="A59" s="14"/>
      <c r="B59" s="14"/>
      <c r="C59" s="14"/>
      <c r="D59" s="20"/>
      <c r="E59" s="15"/>
      <c r="F59" s="15"/>
      <c r="G59" s="15"/>
      <c r="H59" s="20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 s="16" customFormat="1" ht="15.75" customHeight="1">
      <c r="A60" s="14"/>
      <c r="B60" s="14"/>
      <c r="C60" s="14"/>
      <c r="D60" s="20"/>
      <c r="E60" s="15"/>
      <c r="F60" s="15"/>
      <c r="G60" s="15"/>
      <c r="H60" s="20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 s="16" customFormat="1" ht="15.75" customHeight="1">
      <c r="A61" s="14"/>
      <c r="B61" s="14"/>
      <c r="C61" s="14"/>
      <c r="D61" s="20"/>
      <c r="E61" s="15"/>
      <c r="F61" s="15"/>
      <c r="G61" s="15"/>
      <c r="H61" s="20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 s="16" customFormat="1" ht="15.75" customHeight="1">
      <c r="A62" s="14"/>
      <c r="B62" s="14"/>
      <c r="C62" s="14"/>
      <c r="D62" s="20"/>
      <c r="E62" s="15"/>
      <c r="F62" s="15"/>
      <c r="G62" s="15"/>
      <c r="H62" s="20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 s="16" customFormat="1" ht="15.75" customHeight="1">
      <c r="A63" s="14"/>
      <c r="B63" s="14"/>
      <c r="C63" s="14"/>
      <c r="D63" s="20"/>
      <c r="E63" s="15"/>
      <c r="F63" s="15"/>
      <c r="G63" s="15"/>
      <c r="H63" s="20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 s="16" customFormat="1" ht="15.75" customHeight="1">
      <c r="A64" s="14"/>
      <c r="B64" s="14"/>
      <c r="C64" s="14"/>
      <c r="D64" s="20"/>
      <c r="E64" s="15"/>
      <c r="F64" s="15"/>
      <c r="G64" s="15"/>
      <c r="H64" s="20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 s="16" customFormat="1" ht="15.75" customHeight="1">
      <c r="A65" s="14"/>
      <c r="B65" s="14"/>
      <c r="C65" s="14"/>
      <c r="D65" s="20"/>
      <c r="E65" s="15"/>
      <c r="F65" s="15"/>
      <c r="G65" s="15"/>
      <c r="H65" s="20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  <row r="66" spans="1:27" s="16" customFormat="1" ht="15.75" customHeight="1">
      <c r="A66" s="14"/>
      <c r="B66" s="14"/>
      <c r="C66" s="14"/>
      <c r="D66" s="20"/>
      <c r="E66" s="15"/>
      <c r="F66" s="15"/>
      <c r="G66" s="15"/>
      <c r="H66" s="20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</row>
    <row r="67" spans="1:27" s="16" customFormat="1" ht="15.75" customHeight="1">
      <c r="A67" s="14"/>
      <c r="B67" s="14"/>
      <c r="C67" s="14"/>
      <c r="D67" s="20"/>
      <c r="E67" s="15"/>
      <c r="F67" s="15"/>
      <c r="G67" s="15"/>
      <c r="H67" s="20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</row>
    <row r="68" spans="1:27" s="16" customFormat="1" ht="15.75" customHeight="1">
      <c r="A68" s="14"/>
      <c r="B68" s="14"/>
      <c r="C68" s="14"/>
      <c r="D68" s="20"/>
      <c r="E68" s="15"/>
      <c r="F68" s="15"/>
      <c r="G68" s="15"/>
      <c r="H68" s="20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</row>
    <row r="69" spans="1:27" s="16" customFormat="1" ht="15.75" customHeight="1">
      <c r="A69" s="14"/>
      <c r="B69" s="14"/>
      <c r="C69" s="14"/>
      <c r="D69" s="20"/>
      <c r="E69" s="15"/>
      <c r="F69" s="15"/>
      <c r="G69" s="15"/>
      <c r="H69" s="20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</row>
    <row r="70" spans="1:27" s="16" customFormat="1" ht="15.75" customHeight="1">
      <c r="A70" s="14"/>
      <c r="B70" s="14"/>
      <c r="C70" s="14"/>
      <c r="D70" s="20"/>
      <c r="E70" s="15"/>
      <c r="F70" s="15"/>
      <c r="G70" s="15"/>
      <c r="H70" s="20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</row>
    <row r="71" spans="1:27" s="16" customFormat="1" ht="15.75" customHeight="1">
      <c r="A71" s="14"/>
      <c r="B71" s="14"/>
      <c r="C71" s="14"/>
      <c r="D71" s="20"/>
      <c r="E71" s="15"/>
      <c r="F71" s="15"/>
      <c r="G71" s="15"/>
      <c r="H71" s="20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</row>
    <row r="72" spans="1:27" s="16" customFormat="1" ht="15.75" customHeight="1">
      <c r="A72" s="14"/>
      <c r="B72" s="14"/>
      <c r="C72" s="14"/>
      <c r="D72" s="20"/>
      <c r="E72" s="15"/>
      <c r="F72" s="15"/>
      <c r="G72" s="15"/>
      <c r="H72" s="20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</row>
    <row r="73" spans="1:27" s="16" customFormat="1" ht="15.75" customHeight="1">
      <c r="A73" s="14"/>
      <c r="B73" s="14"/>
      <c r="C73" s="14"/>
      <c r="D73" s="20"/>
      <c r="E73" s="15"/>
      <c r="F73" s="15"/>
      <c r="G73" s="15"/>
      <c r="H73" s="20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</row>
    <row r="74" spans="1:27" s="16" customFormat="1" ht="15.75" customHeight="1">
      <c r="A74" s="14"/>
      <c r="B74" s="14"/>
      <c r="C74" s="14"/>
      <c r="D74" s="20"/>
      <c r="E74" s="15"/>
      <c r="F74" s="15"/>
      <c r="G74" s="15"/>
      <c r="H74" s="20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</row>
    <row r="75" spans="1:27" s="16" customFormat="1" ht="15.75" customHeight="1">
      <c r="A75" s="14"/>
      <c r="B75" s="14"/>
      <c r="C75" s="14"/>
      <c r="D75" s="20"/>
      <c r="E75" s="15"/>
      <c r="F75" s="15"/>
      <c r="G75" s="15"/>
      <c r="H75" s="20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</row>
    <row r="76" spans="1:27" s="16" customFormat="1" ht="15.75" customHeight="1">
      <c r="A76" s="14"/>
      <c r="B76" s="14"/>
      <c r="C76" s="14"/>
      <c r="D76" s="20"/>
      <c r="E76" s="15"/>
      <c r="F76" s="15"/>
      <c r="G76" s="15"/>
      <c r="H76" s="20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</row>
    <row r="77" spans="1:27" s="16" customFormat="1" ht="15.75" customHeight="1">
      <c r="A77" s="14"/>
      <c r="B77" s="14"/>
      <c r="C77" s="14"/>
      <c r="D77" s="20"/>
      <c r="E77" s="15"/>
      <c r="F77" s="15"/>
      <c r="G77" s="15"/>
      <c r="H77" s="20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</row>
    <row r="78" spans="1:27" s="16" customFormat="1" ht="15.75" customHeight="1">
      <c r="A78" s="14"/>
      <c r="B78" s="14"/>
      <c r="C78" s="14"/>
      <c r="D78" s="20"/>
      <c r="E78" s="15"/>
      <c r="F78" s="15"/>
      <c r="G78" s="15"/>
      <c r="H78" s="20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</row>
    <row r="79" spans="1:27" s="16" customFormat="1" ht="15.75" customHeight="1">
      <c r="A79" s="14"/>
      <c r="B79" s="14"/>
      <c r="C79" s="14"/>
      <c r="D79" s="20"/>
      <c r="E79" s="15"/>
      <c r="F79" s="15"/>
      <c r="G79" s="15"/>
      <c r="H79" s="20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</row>
    <row r="80" spans="1:27" s="16" customFormat="1" ht="15.75" customHeight="1">
      <c r="A80" s="14"/>
      <c r="B80" s="14"/>
      <c r="C80" s="14"/>
      <c r="D80" s="20"/>
      <c r="E80" s="15"/>
      <c r="F80" s="15"/>
      <c r="G80" s="15"/>
      <c r="H80" s="20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</row>
    <row r="81" spans="1:27" s="16" customFormat="1" ht="15.75" customHeight="1">
      <c r="A81" s="14"/>
      <c r="B81" s="14"/>
      <c r="C81" s="14"/>
      <c r="D81" s="20"/>
      <c r="E81" s="15"/>
      <c r="F81" s="15"/>
      <c r="G81" s="15"/>
      <c r="H81" s="20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</row>
    <row r="82" spans="1:27" s="16" customFormat="1" ht="15.75" customHeight="1">
      <c r="A82" s="14"/>
      <c r="B82" s="14"/>
      <c r="C82" s="14"/>
      <c r="D82" s="20"/>
      <c r="E82" s="15"/>
      <c r="F82" s="15"/>
      <c r="G82" s="15"/>
      <c r="H82" s="20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</row>
    <row r="83" spans="1:27" s="16" customFormat="1" ht="15.75" customHeight="1">
      <c r="A83" s="14"/>
      <c r="B83" s="14"/>
      <c r="C83" s="14"/>
      <c r="D83" s="20"/>
      <c r="E83" s="15"/>
      <c r="F83" s="15"/>
      <c r="G83" s="15"/>
      <c r="H83" s="20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</row>
    <row r="84" spans="1:27" s="16" customFormat="1" ht="15.75" customHeight="1">
      <c r="A84" s="14"/>
      <c r="B84" s="14"/>
      <c r="C84" s="14"/>
      <c r="D84" s="20"/>
      <c r="E84" s="15"/>
      <c r="F84" s="15"/>
      <c r="G84" s="15"/>
      <c r="H84" s="20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</row>
    <row r="85" spans="1:27" s="16" customFormat="1" ht="15.75" customHeight="1">
      <c r="A85" s="14"/>
      <c r="B85" s="14"/>
      <c r="C85" s="14"/>
      <c r="D85" s="20"/>
      <c r="E85" s="15"/>
      <c r="F85" s="15"/>
      <c r="G85" s="15"/>
      <c r="H85" s="20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</row>
    <row r="86" spans="1:27" s="16" customFormat="1" ht="15.75" customHeight="1">
      <c r="A86" s="14"/>
      <c r="B86" s="14"/>
      <c r="C86" s="14"/>
      <c r="D86" s="20"/>
      <c r="E86" s="15"/>
      <c r="F86" s="15"/>
      <c r="G86" s="15"/>
      <c r="H86" s="20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</row>
    <row r="87" spans="1:27" s="16" customFormat="1" ht="15.75" customHeight="1">
      <c r="A87" s="14"/>
      <c r="B87" s="14"/>
      <c r="C87" s="14"/>
      <c r="D87" s="20"/>
      <c r="E87" s="15"/>
      <c r="F87" s="15"/>
      <c r="G87" s="15"/>
      <c r="H87" s="20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</row>
    <row r="88" spans="1:27" s="16" customFormat="1" ht="15.75" customHeight="1">
      <c r="A88" s="14"/>
      <c r="B88" s="14"/>
      <c r="C88" s="14"/>
      <c r="D88" s="20"/>
      <c r="E88" s="15"/>
      <c r="F88" s="15"/>
      <c r="G88" s="15"/>
      <c r="H88" s="20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</row>
    <row r="89" spans="1:27" s="16" customFormat="1" ht="15.75" customHeight="1">
      <c r="A89" s="14"/>
      <c r="B89" s="14"/>
      <c r="C89" s="14"/>
      <c r="D89" s="20"/>
      <c r="E89" s="15"/>
      <c r="F89" s="15"/>
      <c r="G89" s="15"/>
      <c r="H89" s="20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</row>
    <row r="90" spans="1:27" s="16" customFormat="1" ht="15.75" customHeight="1">
      <c r="A90" s="14"/>
      <c r="B90" s="14"/>
      <c r="C90" s="14"/>
      <c r="D90" s="20"/>
      <c r="E90" s="15"/>
      <c r="F90" s="15"/>
      <c r="G90" s="15"/>
      <c r="H90" s="20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</row>
    <row r="91" spans="1:27" s="16" customFormat="1" ht="15.75" customHeight="1">
      <c r="A91" s="14"/>
      <c r="B91" s="14"/>
      <c r="C91" s="14"/>
      <c r="D91" s="20"/>
      <c r="E91" s="15"/>
      <c r="F91" s="15"/>
      <c r="G91" s="15"/>
      <c r="H91" s="20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</row>
    <row r="92" spans="1:27" s="16" customFormat="1" ht="15.75" customHeight="1">
      <c r="A92" s="14"/>
      <c r="B92" s="14"/>
      <c r="C92" s="14"/>
      <c r="D92" s="20"/>
      <c r="E92" s="15"/>
      <c r="F92" s="15"/>
      <c r="G92" s="15"/>
      <c r="H92" s="20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</row>
    <row r="93" spans="1:27" s="16" customFormat="1" ht="15.75" customHeight="1">
      <c r="A93" s="14"/>
      <c r="B93" s="14"/>
      <c r="C93" s="14"/>
      <c r="D93" s="20"/>
      <c r="E93" s="15"/>
      <c r="F93" s="15"/>
      <c r="G93" s="15"/>
      <c r="H93" s="20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</row>
    <row r="94" spans="1:27" s="16" customFormat="1" ht="15.75" customHeight="1">
      <c r="A94" s="14"/>
      <c r="B94" s="14"/>
      <c r="C94" s="14"/>
      <c r="D94" s="20"/>
      <c r="E94" s="15"/>
      <c r="F94" s="15"/>
      <c r="G94" s="15"/>
      <c r="H94" s="20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</row>
    <row r="95" spans="1:27" s="16" customFormat="1" ht="15.75" customHeight="1">
      <c r="A95" s="14"/>
      <c r="B95" s="14"/>
      <c r="C95" s="14"/>
      <c r="D95" s="20"/>
      <c r="E95" s="15"/>
      <c r="F95" s="15"/>
      <c r="G95" s="15"/>
      <c r="H95" s="20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</row>
    <row r="96" spans="1:27" s="16" customFormat="1" ht="15.75" customHeight="1">
      <c r="A96" s="14"/>
      <c r="B96" s="14"/>
      <c r="C96" s="14"/>
      <c r="D96" s="20"/>
      <c r="E96" s="15"/>
      <c r="F96" s="15"/>
      <c r="G96" s="15"/>
      <c r="H96" s="20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</row>
    <row r="97" spans="1:27" s="16" customFormat="1" ht="15.75" customHeight="1">
      <c r="A97" s="14"/>
      <c r="B97" s="14"/>
      <c r="C97" s="14"/>
      <c r="D97" s="20"/>
      <c r="E97" s="15"/>
      <c r="F97" s="15"/>
      <c r="G97" s="15"/>
      <c r="H97" s="20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</row>
    <row r="98" spans="1:27" s="16" customFormat="1" ht="15.75" customHeight="1">
      <c r="A98" s="14"/>
      <c r="B98" s="14"/>
      <c r="C98" s="14"/>
      <c r="D98" s="20"/>
      <c r="E98" s="15"/>
      <c r="F98" s="15"/>
      <c r="G98" s="15"/>
      <c r="H98" s="20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</row>
    <row r="99" spans="1:27" s="16" customFormat="1" ht="15.75" customHeight="1">
      <c r="A99" s="14"/>
      <c r="B99" s="14"/>
      <c r="C99" s="14"/>
      <c r="D99" s="20"/>
      <c r="E99" s="15"/>
      <c r="F99" s="15"/>
      <c r="G99" s="15"/>
      <c r="H99" s="20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</row>
    <row r="100" spans="1:27" s="16" customFormat="1" ht="15.75" customHeight="1">
      <c r="A100" s="14"/>
      <c r="B100" s="14"/>
      <c r="C100" s="14"/>
      <c r="D100" s="20"/>
      <c r="E100" s="15"/>
      <c r="F100" s="15"/>
      <c r="G100" s="15"/>
      <c r="H100" s="20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</row>
    <row r="101" spans="1:27" s="16" customFormat="1" ht="15.75" customHeight="1">
      <c r="A101" s="14"/>
      <c r="B101" s="14"/>
      <c r="C101" s="14"/>
      <c r="D101" s="20"/>
      <c r="E101" s="15"/>
      <c r="F101" s="15"/>
      <c r="G101" s="15"/>
      <c r="H101" s="20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</row>
    <row r="102" spans="1:27" s="16" customFormat="1" ht="15.75" customHeight="1">
      <c r="A102" s="14"/>
      <c r="B102" s="14"/>
      <c r="C102" s="14"/>
      <c r="D102" s="20"/>
      <c r="E102" s="15"/>
      <c r="F102" s="15"/>
      <c r="G102" s="15"/>
      <c r="H102" s="20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</row>
    <row r="103" spans="1:27" s="16" customFormat="1" ht="15.75" customHeight="1">
      <c r="A103" s="14"/>
      <c r="B103" s="14"/>
      <c r="C103" s="14"/>
      <c r="D103" s="20"/>
      <c r="E103" s="15"/>
      <c r="F103" s="15"/>
      <c r="G103" s="15"/>
      <c r="H103" s="20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</row>
    <row r="104" spans="1:27" s="16" customFormat="1" ht="15.75" customHeight="1">
      <c r="A104" s="14"/>
      <c r="B104" s="14"/>
      <c r="C104" s="14"/>
      <c r="D104" s="20"/>
      <c r="E104" s="15"/>
      <c r="F104" s="15"/>
      <c r="G104" s="15"/>
      <c r="H104" s="20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</row>
    <row r="105" spans="1:27" s="16" customFormat="1" ht="15.75" customHeight="1">
      <c r="A105" s="14"/>
      <c r="B105" s="14"/>
      <c r="C105" s="14"/>
      <c r="D105" s="20"/>
      <c r="E105" s="15"/>
      <c r="F105" s="15"/>
      <c r="G105" s="15"/>
      <c r="H105" s="20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</row>
    <row r="106" spans="1:27" s="16" customFormat="1" ht="15.75" customHeight="1">
      <c r="A106" s="14"/>
      <c r="B106" s="14"/>
      <c r="C106" s="14"/>
      <c r="D106" s="20"/>
      <c r="E106" s="15"/>
      <c r="F106" s="15"/>
      <c r="G106" s="15"/>
      <c r="H106" s="20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</row>
    <row r="107" spans="1:27" s="16" customFormat="1" ht="15.75" customHeight="1">
      <c r="A107" s="14"/>
      <c r="B107" s="14"/>
      <c r="C107" s="14"/>
      <c r="D107" s="20"/>
      <c r="E107" s="15"/>
      <c r="F107" s="15"/>
      <c r="G107" s="15"/>
      <c r="H107" s="20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</row>
    <row r="108" spans="1:27" s="16" customFormat="1" ht="15.75" customHeight="1">
      <c r="A108" s="14"/>
      <c r="B108" s="14"/>
      <c r="C108" s="14"/>
      <c r="D108" s="20"/>
      <c r="E108" s="15"/>
      <c r="F108" s="15"/>
      <c r="G108" s="15"/>
      <c r="H108" s="20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</row>
    <row r="109" spans="1:27" s="16" customFormat="1" ht="15.75" customHeight="1">
      <c r="A109" s="14"/>
      <c r="B109" s="14"/>
      <c r="C109" s="14"/>
      <c r="D109" s="20"/>
      <c r="E109" s="15"/>
      <c r="F109" s="15"/>
      <c r="G109" s="15"/>
      <c r="H109" s="20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</row>
    <row r="110" spans="1:27" s="16" customFormat="1" ht="15.75" customHeight="1">
      <c r="A110" s="14"/>
      <c r="B110" s="14"/>
      <c r="C110" s="14"/>
      <c r="D110" s="20"/>
      <c r="E110" s="15"/>
      <c r="F110" s="15"/>
      <c r="G110" s="15"/>
      <c r="H110" s="20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</row>
    <row r="111" spans="1:27" s="16" customFormat="1" ht="15.75" customHeight="1">
      <c r="A111" s="14"/>
      <c r="B111" s="14"/>
      <c r="C111" s="14"/>
      <c r="D111" s="20"/>
      <c r="E111" s="15"/>
      <c r="F111" s="15"/>
      <c r="G111" s="15"/>
      <c r="H111" s="20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</row>
    <row r="112" spans="1:27" s="16" customFormat="1" ht="15.75" customHeight="1">
      <c r="A112" s="14"/>
      <c r="B112" s="14"/>
      <c r="C112" s="14"/>
      <c r="D112" s="20"/>
      <c r="E112" s="15"/>
      <c r="F112" s="15"/>
      <c r="G112" s="15"/>
      <c r="H112" s="20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</row>
    <row r="113" spans="1:27" s="16" customFormat="1" ht="15.75" customHeight="1">
      <c r="A113" s="14"/>
      <c r="B113" s="14"/>
      <c r="C113" s="14"/>
      <c r="D113" s="20"/>
      <c r="E113" s="15"/>
      <c r="F113" s="15"/>
      <c r="G113" s="15"/>
      <c r="H113" s="20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</row>
    <row r="114" spans="1:27" s="16" customFormat="1" ht="15.75" customHeight="1">
      <c r="A114" s="14"/>
      <c r="B114" s="14"/>
      <c r="C114" s="14"/>
      <c r="D114" s="20"/>
      <c r="E114" s="15"/>
      <c r="F114" s="15"/>
      <c r="G114" s="15"/>
      <c r="H114" s="20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</row>
    <row r="115" spans="1:27" s="16" customFormat="1" ht="15.75" customHeight="1">
      <c r="A115" s="14"/>
      <c r="B115" s="14"/>
      <c r="C115" s="14"/>
      <c r="D115" s="20"/>
      <c r="E115" s="15"/>
      <c r="F115" s="15"/>
      <c r="G115" s="15"/>
      <c r="H115" s="20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</row>
    <row r="116" spans="1:27" s="16" customFormat="1" ht="15.75" customHeight="1">
      <c r="A116" s="14"/>
      <c r="B116" s="14"/>
      <c r="C116" s="14"/>
      <c r="D116" s="20"/>
      <c r="E116" s="15"/>
      <c r="F116" s="15"/>
      <c r="G116" s="15"/>
      <c r="H116" s="20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</row>
    <row r="117" spans="1:27" s="16" customFormat="1" ht="15.75" customHeight="1">
      <c r="A117" s="14"/>
      <c r="B117" s="14"/>
      <c r="C117" s="14"/>
      <c r="D117" s="20"/>
      <c r="E117" s="15"/>
      <c r="F117" s="15"/>
      <c r="G117" s="15"/>
      <c r="H117" s="20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</row>
    <row r="118" spans="1:27" s="16" customFormat="1" ht="15.75" customHeight="1">
      <c r="A118" s="14"/>
      <c r="B118" s="14"/>
      <c r="C118" s="14"/>
      <c r="D118" s="20"/>
      <c r="E118" s="15"/>
      <c r="F118" s="15"/>
      <c r="G118" s="15"/>
      <c r="H118" s="20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</row>
    <row r="119" spans="1:27" s="16" customFormat="1" ht="15.75" customHeight="1">
      <c r="A119" s="14"/>
      <c r="B119" s="14"/>
      <c r="C119" s="14"/>
      <c r="D119" s="20"/>
      <c r="E119" s="15"/>
      <c r="F119" s="15"/>
      <c r="G119" s="15"/>
      <c r="H119" s="20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</row>
    <row r="120" spans="1:27" s="16" customFormat="1" ht="15.75" customHeight="1">
      <c r="A120" s="14"/>
      <c r="B120" s="14"/>
      <c r="C120" s="14"/>
      <c r="D120" s="20"/>
      <c r="E120" s="15"/>
      <c r="F120" s="15"/>
      <c r="G120" s="15"/>
      <c r="H120" s="20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</row>
    <row r="121" spans="1:27" s="16" customFormat="1" ht="15.75" customHeight="1">
      <c r="A121" s="14"/>
      <c r="B121" s="14"/>
      <c r="C121" s="14"/>
      <c r="D121" s="20"/>
      <c r="E121" s="15"/>
      <c r="F121" s="15"/>
      <c r="G121" s="15"/>
      <c r="H121" s="20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</row>
    <row r="122" spans="1:27" s="16" customFormat="1" ht="15.75" customHeight="1">
      <c r="A122" s="14"/>
      <c r="B122" s="14"/>
      <c r="C122" s="14"/>
      <c r="D122" s="20"/>
      <c r="E122" s="15"/>
      <c r="F122" s="15"/>
      <c r="G122" s="15"/>
      <c r="H122" s="20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</row>
    <row r="123" spans="1:27" s="16" customFormat="1" ht="15.75" customHeight="1">
      <c r="A123" s="14"/>
      <c r="B123" s="14"/>
      <c r="C123" s="14"/>
      <c r="D123" s="20"/>
      <c r="E123" s="15"/>
      <c r="F123" s="15"/>
      <c r="G123" s="15"/>
      <c r="H123" s="20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</row>
    <row r="124" spans="1:27" s="16" customFormat="1" ht="15.75" customHeight="1">
      <c r="A124" s="14"/>
      <c r="B124" s="14"/>
      <c r="C124" s="14"/>
      <c r="D124" s="20"/>
      <c r="E124" s="15"/>
      <c r="F124" s="15"/>
      <c r="G124" s="15"/>
      <c r="H124" s="20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</row>
    <row r="125" spans="1:27" s="16" customFormat="1" ht="15.75" customHeight="1">
      <c r="A125" s="14"/>
      <c r="B125" s="14"/>
      <c r="C125" s="14"/>
      <c r="D125" s="20"/>
      <c r="E125" s="15"/>
      <c r="F125" s="15"/>
      <c r="G125" s="15"/>
      <c r="H125" s="20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</row>
    <row r="126" spans="1:27" s="16" customFormat="1" ht="15.75" customHeight="1">
      <c r="A126" s="14"/>
      <c r="B126" s="14"/>
      <c r="C126" s="14"/>
      <c r="D126" s="20"/>
      <c r="E126" s="15"/>
      <c r="F126" s="15"/>
      <c r="G126" s="15"/>
      <c r="H126" s="20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</row>
    <row r="127" spans="1:27" s="16" customFormat="1" ht="15.75" customHeight="1">
      <c r="A127" s="14"/>
      <c r="B127" s="14"/>
      <c r="C127" s="14"/>
      <c r="D127" s="20"/>
      <c r="E127" s="15"/>
      <c r="F127" s="15"/>
      <c r="G127" s="15"/>
      <c r="H127" s="20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</row>
    <row r="128" spans="1:27" s="16" customFormat="1" ht="15.75" customHeight="1">
      <c r="A128" s="14"/>
      <c r="B128" s="14"/>
      <c r="C128" s="14"/>
      <c r="D128" s="20"/>
      <c r="E128" s="15"/>
      <c r="F128" s="15"/>
      <c r="G128" s="15"/>
      <c r="H128" s="20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</row>
    <row r="129" spans="1:27" s="16" customFormat="1" ht="15.75" customHeight="1">
      <c r="A129" s="14"/>
      <c r="B129" s="14"/>
      <c r="C129" s="14"/>
      <c r="D129" s="20"/>
      <c r="E129" s="15"/>
      <c r="F129" s="15"/>
      <c r="G129" s="15"/>
      <c r="H129" s="20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</row>
    <row r="130" spans="1:27" s="16" customFormat="1" ht="15.75" customHeight="1">
      <c r="A130" s="14"/>
      <c r="B130" s="14"/>
      <c r="C130" s="14"/>
      <c r="D130" s="20"/>
      <c r="E130" s="15"/>
      <c r="F130" s="15"/>
      <c r="G130" s="15"/>
      <c r="H130" s="20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</row>
    <row r="131" spans="1:27" s="16" customFormat="1" ht="15.75" customHeight="1">
      <c r="A131" s="14"/>
      <c r="B131" s="14"/>
      <c r="C131" s="14"/>
      <c r="D131" s="20"/>
      <c r="E131" s="15"/>
      <c r="F131" s="15"/>
      <c r="G131" s="15"/>
      <c r="H131" s="20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</row>
    <row r="132" spans="1:27" s="16" customFormat="1" ht="15.75" customHeight="1">
      <c r="A132" s="14"/>
      <c r="B132" s="14"/>
      <c r="C132" s="14"/>
      <c r="D132" s="20"/>
      <c r="E132" s="15"/>
      <c r="F132" s="15"/>
      <c r="G132" s="15"/>
      <c r="H132" s="20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</row>
    <row r="133" spans="1:27" s="16" customFormat="1" ht="15.75" customHeight="1">
      <c r="A133" s="14"/>
      <c r="B133" s="14"/>
      <c r="C133" s="14"/>
      <c r="D133" s="20"/>
      <c r="E133" s="15"/>
      <c r="F133" s="15"/>
      <c r="G133" s="15"/>
      <c r="H133" s="20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</row>
    <row r="134" spans="1:27" s="16" customFormat="1" ht="15.75" customHeight="1">
      <c r="A134" s="14"/>
      <c r="B134" s="14"/>
      <c r="C134" s="14"/>
      <c r="D134" s="20"/>
      <c r="E134" s="15"/>
      <c r="F134" s="15"/>
      <c r="G134" s="15"/>
      <c r="H134" s="20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</row>
    <row r="135" spans="1:27" s="16" customFormat="1" ht="15.75" customHeight="1">
      <c r="A135" s="14"/>
      <c r="B135" s="14"/>
      <c r="C135" s="14"/>
      <c r="D135" s="20"/>
      <c r="E135" s="15"/>
      <c r="F135" s="15"/>
      <c r="G135" s="15"/>
      <c r="H135" s="20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</row>
    <row r="136" spans="1:27" s="16" customFormat="1" ht="15.75" customHeight="1">
      <c r="A136" s="14"/>
      <c r="B136" s="14"/>
      <c r="C136" s="14"/>
      <c r="D136" s="20"/>
      <c r="E136" s="15"/>
      <c r="F136" s="15"/>
      <c r="G136" s="15"/>
      <c r="H136" s="20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</row>
    <row r="137" spans="1:27" s="16" customFormat="1" ht="15.75" customHeight="1">
      <c r="A137" s="14"/>
      <c r="B137" s="14"/>
      <c r="C137" s="14"/>
      <c r="D137" s="20"/>
      <c r="E137" s="15"/>
      <c r="F137" s="15"/>
      <c r="G137" s="15"/>
      <c r="H137" s="20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</row>
    <row r="138" spans="1:27" s="16" customFormat="1" ht="15.75" customHeight="1">
      <c r="A138" s="14"/>
      <c r="B138" s="14"/>
      <c r="C138" s="14"/>
      <c r="D138" s="20"/>
      <c r="E138" s="15"/>
      <c r="F138" s="15"/>
      <c r="G138" s="15"/>
      <c r="H138" s="20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</row>
    <row r="139" spans="1:27" s="16" customFormat="1" ht="15.75" customHeight="1">
      <c r="A139" s="14"/>
      <c r="B139" s="14"/>
      <c r="C139" s="14"/>
      <c r="D139" s="20"/>
      <c r="E139" s="15"/>
      <c r="F139" s="15"/>
      <c r="G139" s="15"/>
      <c r="H139" s="20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</row>
    <row r="140" spans="1:27" s="16" customFormat="1" ht="15.75" customHeight="1">
      <c r="A140" s="14"/>
      <c r="B140" s="14"/>
      <c r="C140" s="14"/>
      <c r="D140" s="20"/>
      <c r="E140" s="15"/>
      <c r="F140" s="15"/>
      <c r="G140" s="15"/>
      <c r="H140" s="20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</row>
    <row r="141" spans="1:27" s="16" customFormat="1" ht="15.75" customHeight="1">
      <c r="A141" s="14"/>
      <c r="B141" s="14"/>
      <c r="C141" s="14"/>
      <c r="D141" s="20"/>
      <c r="E141" s="15"/>
      <c r="F141" s="15"/>
      <c r="G141" s="15"/>
      <c r="H141" s="20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</row>
    <row r="142" spans="1:27" s="16" customFormat="1" ht="15.75" customHeight="1">
      <c r="A142" s="14"/>
      <c r="B142" s="14"/>
      <c r="C142" s="14"/>
      <c r="D142" s="20"/>
      <c r="E142" s="15"/>
      <c r="F142" s="15"/>
      <c r="G142" s="15"/>
      <c r="H142" s="20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</row>
    <row r="143" spans="1:27" s="16" customFormat="1" ht="15.75" customHeight="1">
      <c r="A143" s="14"/>
      <c r="B143" s="14"/>
      <c r="C143" s="14"/>
      <c r="D143" s="20"/>
      <c r="E143" s="15"/>
      <c r="F143" s="15"/>
      <c r="G143" s="15"/>
      <c r="H143" s="20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</row>
    <row r="144" spans="1:27" s="16" customFormat="1" ht="15.75" customHeight="1">
      <c r="A144" s="14"/>
      <c r="B144" s="14"/>
      <c r="C144" s="14"/>
      <c r="D144" s="20"/>
      <c r="E144" s="15"/>
      <c r="F144" s="15"/>
      <c r="G144" s="15"/>
      <c r="H144" s="20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</row>
    <row r="145" spans="1:27" s="16" customFormat="1" ht="15.75" customHeight="1">
      <c r="A145" s="14"/>
      <c r="B145" s="14"/>
      <c r="C145" s="14"/>
      <c r="D145" s="20"/>
      <c r="E145" s="15"/>
      <c r="F145" s="15"/>
      <c r="G145" s="15"/>
      <c r="H145" s="20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</row>
    <row r="146" spans="1:27" s="16" customFormat="1" ht="15.75" customHeight="1">
      <c r="A146" s="14"/>
      <c r="B146" s="14"/>
      <c r="C146" s="14"/>
      <c r="D146" s="20"/>
      <c r="E146" s="15"/>
      <c r="F146" s="15"/>
      <c r="G146" s="15"/>
      <c r="H146" s="20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</row>
    <row r="147" spans="1:27" s="16" customFormat="1" ht="15.75" customHeight="1">
      <c r="A147" s="14"/>
      <c r="B147" s="14"/>
      <c r="C147" s="14"/>
      <c r="D147" s="20"/>
      <c r="E147" s="15"/>
      <c r="F147" s="15"/>
      <c r="G147" s="15"/>
      <c r="H147" s="20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</row>
    <row r="148" spans="1:27" s="16" customFormat="1" ht="15.75" customHeight="1">
      <c r="A148" s="14"/>
      <c r="B148" s="14"/>
      <c r="C148" s="14"/>
      <c r="D148" s="20"/>
      <c r="E148" s="15"/>
      <c r="F148" s="15"/>
      <c r="G148" s="15"/>
      <c r="H148" s="20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</row>
    <row r="149" spans="1:27" s="16" customFormat="1" ht="15.75" customHeight="1">
      <c r="A149" s="14"/>
      <c r="B149" s="14"/>
      <c r="C149" s="14"/>
      <c r="D149" s="20"/>
      <c r="E149" s="15"/>
      <c r="F149" s="15"/>
      <c r="G149" s="15"/>
      <c r="H149" s="20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</row>
    <row r="150" spans="1:27" s="16" customFormat="1" ht="15.75" customHeight="1">
      <c r="A150" s="14"/>
      <c r="B150" s="14"/>
      <c r="C150" s="14"/>
      <c r="D150" s="20"/>
      <c r="E150" s="15"/>
      <c r="F150" s="15"/>
      <c r="G150" s="15"/>
      <c r="H150" s="20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</row>
    <row r="151" spans="1:27" s="16" customFormat="1" ht="15.75" customHeight="1">
      <c r="A151" s="14"/>
      <c r="B151" s="14"/>
      <c r="C151" s="14"/>
      <c r="D151" s="20"/>
      <c r="E151" s="15"/>
      <c r="F151" s="15"/>
      <c r="G151" s="15"/>
      <c r="H151" s="20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</row>
    <row r="152" spans="1:27" s="16" customFormat="1" ht="15.75" customHeight="1">
      <c r="A152" s="14"/>
      <c r="B152" s="14"/>
      <c r="C152" s="14"/>
      <c r="D152" s="20"/>
      <c r="E152" s="15"/>
      <c r="F152" s="15"/>
      <c r="G152" s="15"/>
      <c r="H152" s="20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</row>
    <row r="153" spans="1:27" s="16" customFormat="1" ht="15.75" customHeight="1">
      <c r="A153" s="14"/>
      <c r="B153" s="14"/>
      <c r="C153" s="14"/>
      <c r="D153" s="20"/>
      <c r="E153" s="15"/>
      <c r="F153" s="15"/>
      <c r="G153" s="15"/>
      <c r="H153" s="20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</row>
    <row r="154" spans="1:27" s="16" customFormat="1" ht="15.75" customHeight="1">
      <c r="A154" s="14"/>
      <c r="B154" s="14"/>
      <c r="C154" s="14"/>
      <c r="D154" s="20"/>
      <c r="E154" s="15"/>
      <c r="F154" s="15"/>
      <c r="G154" s="15"/>
      <c r="H154" s="20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</row>
    <row r="155" spans="1:27" s="16" customFormat="1" ht="15.75" customHeight="1">
      <c r="A155" s="14"/>
      <c r="B155" s="14"/>
      <c r="C155" s="14"/>
      <c r="D155" s="20"/>
      <c r="E155" s="15"/>
      <c r="F155" s="15"/>
      <c r="G155" s="15"/>
      <c r="H155" s="20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</row>
    <row r="156" spans="1:27" s="16" customFormat="1" ht="15.75" customHeight="1">
      <c r="A156" s="14"/>
      <c r="B156" s="14"/>
      <c r="C156" s="14"/>
      <c r="D156" s="20"/>
      <c r="E156" s="15"/>
      <c r="F156" s="15"/>
      <c r="G156" s="15"/>
      <c r="H156" s="20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</row>
    <row r="157" spans="1:27" s="16" customFormat="1" ht="15.75" customHeight="1">
      <c r="A157" s="14"/>
      <c r="B157" s="14"/>
      <c r="C157" s="14"/>
      <c r="D157" s="20"/>
      <c r="E157" s="15"/>
      <c r="F157" s="15"/>
      <c r="G157" s="15"/>
      <c r="H157" s="20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 s="16" customFormat="1" ht="15.75" customHeight="1">
      <c r="A158" s="14"/>
      <c r="B158" s="14"/>
      <c r="C158" s="14"/>
      <c r="D158" s="20"/>
      <c r="E158" s="15"/>
      <c r="F158" s="15"/>
      <c r="G158" s="15"/>
      <c r="H158" s="20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 s="16" customFormat="1" ht="15.75" customHeight="1">
      <c r="A159" s="14"/>
      <c r="B159" s="14"/>
      <c r="C159" s="14"/>
      <c r="D159" s="20"/>
      <c r="E159" s="15"/>
      <c r="F159" s="15"/>
      <c r="G159" s="15"/>
      <c r="H159" s="20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 s="16" customFormat="1" ht="15.75" customHeight="1">
      <c r="A160" s="14"/>
      <c r="B160" s="14"/>
      <c r="C160" s="14"/>
      <c r="D160" s="20"/>
      <c r="E160" s="15"/>
      <c r="F160" s="15"/>
      <c r="G160" s="15"/>
      <c r="H160" s="20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 s="16" customFormat="1" ht="15.75" customHeight="1">
      <c r="A161" s="14"/>
      <c r="B161" s="14"/>
      <c r="C161" s="14"/>
      <c r="D161" s="20"/>
      <c r="E161" s="15"/>
      <c r="F161" s="15"/>
      <c r="G161" s="15"/>
      <c r="H161" s="20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</row>
    <row r="162" spans="1:27" s="16" customFormat="1" ht="15.75" customHeight="1">
      <c r="A162" s="14"/>
      <c r="B162" s="14"/>
      <c r="C162" s="14"/>
      <c r="D162" s="20"/>
      <c r="E162" s="15"/>
      <c r="F162" s="15"/>
      <c r="G162" s="15"/>
      <c r="H162" s="20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</row>
    <row r="163" spans="1:27" s="16" customFormat="1" ht="15.75" customHeight="1">
      <c r="A163" s="14"/>
      <c r="B163" s="14"/>
      <c r="C163" s="14"/>
      <c r="D163" s="20"/>
      <c r="E163" s="15"/>
      <c r="F163" s="15"/>
      <c r="G163" s="15"/>
      <c r="H163" s="20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</row>
    <row r="164" spans="1:27" s="16" customFormat="1" ht="15.75" customHeight="1">
      <c r="A164" s="14"/>
      <c r="B164" s="14"/>
      <c r="C164" s="14"/>
      <c r="D164" s="20"/>
      <c r="E164" s="15"/>
      <c r="F164" s="15"/>
      <c r="G164" s="15"/>
      <c r="H164" s="20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</row>
    <row r="165" spans="1:27" s="16" customFormat="1" ht="15.75" customHeight="1">
      <c r="A165" s="14"/>
      <c r="B165" s="14"/>
      <c r="C165" s="14"/>
      <c r="D165" s="20"/>
      <c r="E165" s="15"/>
      <c r="F165" s="15"/>
      <c r="G165" s="15"/>
      <c r="H165" s="20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</row>
    <row r="166" spans="1:27" s="16" customFormat="1" ht="15.75" customHeight="1">
      <c r="A166" s="14"/>
      <c r="B166" s="14"/>
      <c r="C166" s="14"/>
      <c r="D166" s="20"/>
      <c r="E166" s="15"/>
      <c r="F166" s="15"/>
      <c r="G166" s="15"/>
      <c r="H166" s="20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</row>
    <row r="167" spans="1:27" s="16" customFormat="1" ht="15.75" customHeight="1">
      <c r="A167" s="14"/>
      <c r="B167" s="14"/>
      <c r="C167" s="14"/>
      <c r="D167" s="20"/>
      <c r="E167" s="15"/>
      <c r="F167" s="15"/>
      <c r="G167" s="15"/>
      <c r="H167" s="20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</row>
    <row r="168" spans="1:27" s="16" customFormat="1" ht="15.75" customHeight="1">
      <c r="A168" s="14"/>
      <c r="B168" s="14"/>
      <c r="C168" s="14"/>
      <c r="D168" s="20"/>
      <c r="E168" s="15"/>
      <c r="F168" s="15"/>
      <c r="G168" s="15"/>
      <c r="H168" s="20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</row>
    <row r="169" spans="1:27" s="16" customFormat="1" ht="15.75" customHeight="1">
      <c r="A169" s="14"/>
      <c r="B169" s="14"/>
      <c r="C169" s="14"/>
      <c r="D169" s="20"/>
      <c r="E169" s="15"/>
      <c r="F169" s="15"/>
      <c r="G169" s="15"/>
      <c r="H169" s="20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</row>
    <row r="170" spans="1:27" s="16" customFormat="1" ht="15.75" customHeight="1">
      <c r="A170" s="14"/>
      <c r="B170" s="14"/>
      <c r="C170" s="14"/>
      <c r="D170" s="20"/>
      <c r="E170" s="15"/>
      <c r="F170" s="15"/>
      <c r="G170" s="15"/>
      <c r="H170" s="20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</row>
    <row r="171" spans="1:27" s="16" customFormat="1" ht="15.75" customHeight="1">
      <c r="A171" s="14"/>
      <c r="B171" s="14"/>
      <c r="C171" s="14"/>
      <c r="D171" s="20"/>
      <c r="E171" s="15"/>
      <c r="F171" s="15"/>
      <c r="G171" s="15"/>
      <c r="H171" s="20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</row>
    <row r="172" spans="1:27" s="16" customFormat="1" ht="15.75" customHeight="1">
      <c r="A172" s="14"/>
      <c r="B172" s="14"/>
      <c r="C172" s="14"/>
      <c r="D172" s="20"/>
      <c r="E172" s="15"/>
      <c r="F172" s="15"/>
      <c r="G172" s="15"/>
      <c r="H172" s="20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</row>
    <row r="173" spans="1:27" s="16" customFormat="1" ht="15.75" customHeight="1">
      <c r="A173" s="14"/>
      <c r="B173" s="14"/>
      <c r="C173" s="14"/>
      <c r="D173" s="20"/>
      <c r="E173" s="15"/>
      <c r="F173" s="15"/>
      <c r="G173" s="15"/>
      <c r="H173" s="20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</row>
    <row r="174" spans="1:27" s="16" customFormat="1" ht="15.75" customHeight="1">
      <c r="A174" s="14"/>
      <c r="B174" s="14"/>
      <c r="C174" s="14"/>
      <c r="D174" s="20"/>
      <c r="E174" s="15"/>
      <c r="F174" s="15"/>
      <c r="G174" s="15"/>
      <c r="H174" s="20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</row>
    <row r="175" spans="1:27" s="16" customFormat="1" ht="15.75" customHeight="1">
      <c r="A175" s="14"/>
      <c r="B175" s="14"/>
      <c r="C175" s="14"/>
      <c r="D175" s="20"/>
      <c r="E175" s="15"/>
      <c r="F175" s="15"/>
      <c r="G175" s="15"/>
      <c r="H175" s="20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</row>
    <row r="176" spans="1:27" s="16" customFormat="1" ht="15.75" customHeight="1">
      <c r="A176" s="14"/>
      <c r="B176" s="14"/>
      <c r="C176" s="14"/>
      <c r="D176" s="20"/>
      <c r="E176" s="15"/>
      <c r="F176" s="15"/>
      <c r="G176" s="15"/>
      <c r="H176" s="20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</row>
    <row r="177" spans="1:27" s="16" customFormat="1" ht="15.75" customHeight="1">
      <c r="A177" s="14"/>
      <c r="B177" s="14"/>
      <c r="C177" s="14"/>
      <c r="D177" s="20"/>
      <c r="E177" s="15"/>
      <c r="F177" s="15"/>
      <c r="G177" s="15"/>
      <c r="H177" s="20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</row>
    <row r="178" spans="1:27" s="16" customFormat="1" ht="15.75" customHeight="1">
      <c r="A178" s="14"/>
      <c r="B178" s="14"/>
      <c r="C178" s="14"/>
      <c r="D178" s="20"/>
      <c r="E178" s="15"/>
      <c r="F178" s="15"/>
      <c r="G178" s="15"/>
      <c r="H178" s="20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</row>
    <row r="179" spans="1:27" s="16" customFormat="1" ht="15.75" customHeight="1">
      <c r="A179" s="14"/>
      <c r="B179" s="14"/>
      <c r="C179" s="14"/>
      <c r="D179" s="20"/>
      <c r="E179" s="15"/>
      <c r="F179" s="15"/>
      <c r="G179" s="15"/>
      <c r="H179" s="20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</row>
    <row r="180" spans="1:27" s="16" customFormat="1" ht="15.75" customHeight="1">
      <c r="A180" s="14"/>
      <c r="B180" s="14"/>
      <c r="C180" s="14"/>
      <c r="D180" s="20"/>
      <c r="E180" s="15"/>
      <c r="F180" s="15"/>
      <c r="G180" s="15"/>
      <c r="H180" s="20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</row>
    <row r="181" spans="1:27" s="16" customFormat="1" ht="15.75" customHeight="1">
      <c r="A181" s="14"/>
      <c r="B181" s="14"/>
      <c r="C181" s="14"/>
      <c r="D181" s="20"/>
      <c r="E181" s="15"/>
      <c r="F181" s="15"/>
      <c r="G181" s="15"/>
      <c r="H181" s="20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</row>
    <row r="182" spans="1:27" s="16" customFormat="1" ht="15.75" customHeight="1">
      <c r="A182" s="14"/>
      <c r="B182" s="14"/>
      <c r="C182" s="14"/>
      <c r="D182" s="20"/>
      <c r="E182" s="15"/>
      <c r="F182" s="15"/>
      <c r="G182" s="15"/>
      <c r="H182" s="20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</row>
    <row r="183" spans="1:27" s="16" customFormat="1" ht="15.75" customHeight="1">
      <c r="A183" s="14"/>
      <c r="B183" s="14"/>
      <c r="C183" s="14"/>
      <c r="D183" s="20"/>
      <c r="E183" s="15"/>
      <c r="F183" s="15"/>
      <c r="G183" s="15"/>
      <c r="H183" s="20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</row>
    <row r="184" spans="1:27" s="16" customFormat="1" ht="15.75" customHeight="1">
      <c r="A184" s="14"/>
      <c r="B184" s="14"/>
      <c r="C184" s="14"/>
      <c r="D184" s="20"/>
      <c r="E184" s="15"/>
      <c r="F184" s="15"/>
      <c r="G184" s="15"/>
      <c r="H184" s="20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</row>
    <row r="185" spans="1:27" s="16" customFormat="1" ht="15.75" customHeight="1">
      <c r="A185" s="14"/>
      <c r="B185" s="14"/>
      <c r="C185" s="14"/>
      <c r="D185" s="20"/>
      <c r="E185" s="15"/>
      <c r="F185" s="15"/>
      <c r="G185" s="15"/>
      <c r="H185" s="20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</row>
    <row r="186" spans="1:27" s="16" customFormat="1" ht="15.75" customHeight="1">
      <c r="A186" s="14"/>
      <c r="B186" s="14"/>
      <c r="C186" s="14"/>
      <c r="D186" s="20"/>
      <c r="E186" s="15"/>
      <c r="F186" s="15"/>
      <c r="G186" s="15"/>
      <c r="H186" s="20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</row>
    <row r="187" spans="1:27" s="16" customFormat="1" ht="15.75" customHeight="1">
      <c r="A187" s="14"/>
      <c r="B187" s="14"/>
      <c r="C187" s="14"/>
      <c r="D187" s="20"/>
      <c r="E187" s="15"/>
      <c r="F187" s="15"/>
      <c r="G187" s="15"/>
      <c r="H187" s="20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</row>
    <row r="188" spans="1:27" s="16" customFormat="1" ht="15.75" customHeight="1">
      <c r="A188" s="14"/>
      <c r="B188" s="14"/>
      <c r="C188" s="14"/>
      <c r="D188" s="20"/>
      <c r="E188" s="15"/>
      <c r="F188" s="15"/>
      <c r="G188" s="15"/>
      <c r="H188" s="20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</row>
    <row r="189" spans="1:27" s="16" customFormat="1" ht="15.75" customHeight="1">
      <c r="A189" s="14"/>
      <c r="B189" s="14"/>
      <c r="C189" s="14"/>
      <c r="D189" s="20"/>
      <c r="E189" s="15"/>
      <c r="F189" s="15"/>
      <c r="G189" s="15"/>
      <c r="H189" s="20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</row>
    <row r="190" spans="1:27" s="16" customFormat="1" ht="15.75" customHeight="1">
      <c r="A190" s="14"/>
      <c r="B190" s="14"/>
      <c r="C190" s="14"/>
      <c r="D190" s="20"/>
      <c r="E190" s="15"/>
      <c r="F190" s="15"/>
      <c r="G190" s="15"/>
      <c r="H190" s="20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</row>
    <row r="191" spans="1:27" s="16" customFormat="1" ht="15.75" customHeight="1">
      <c r="A191" s="14"/>
      <c r="B191" s="14"/>
      <c r="C191" s="14"/>
      <c r="D191" s="20"/>
      <c r="E191" s="15"/>
      <c r="F191" s="15"/>
      <c r="G191" s="15"/>
      <c r="H191" s="20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</row>
    <row r="192" spans="1:27" s="16" customFormat="1" ht="15.75" customHeight="1">
      <c r="A192" s="14"/>
      <c r="B192" s="14"/>
      <c r="C192" s="14"/>
      <c r="D192" s="20"/>
      <c r="E192" s="15"/>
      <c r="F192" s="15"/>
      <c r="G192" s="15"/>
      <c r="H192" s="20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</row>
    <row r="193" spans="1:27" s="16" customFormat="1" ht="15.75" customHeight="1">
      <c r="A193" s="14"/>
      <c r="B193" s="14"/>
      <c r="C193" s="14"/>
      <c r="D193" s="20"/>
      <c r="E193" s="15"/>
      <c r="F193" s="15"/>
      <c r="G193" s="15"/>
      <c r="H193" s="20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</row>
    <row r="194" spans="1:27" s="16" customFormat="1" ht="15.75" customHeight="1">
      <c r="A194" s="14"/>
      <c r="B194" s="14"/>
      <c r="C194" s="14"/>
      <c r="D194" s="20"/>
      <c r="E194" s="15"/>
      <c r="F194" s="15"/>
      <c r="G194" s="15"/>
      <c r="H194" s="20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</row>
    <row r="195" spans="1:27" s="16" customFormat="1" ht="15.75" customHeight="1">
      <c r="A195" s="14"/>
      <c r="B195" s="14"/>
      <c r="C195" s="14"/>
      <c r="D195" s="20"/>
      <c r="E195" s="15"/>
      <c r="F195" s="15"/>
      <c r="G195" s="15"/>
      <c r="H195" s="20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</row>
    <row r="196" spans="1:27" s="16" customFormat="1" ht="15.75" customHeight="1">
      <c r="A196" s="14"/>
      <c r="B196" s="14"/>
      <c r="C196" s="14"/>
      <c r="D196" s="20"/>
      <c r="E196" s="15"/>
      <c r="F196" s="15"/>
      <c r="G196" s="15"/>
      <c r="H196" s="20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</row>
    <row r="197" spans="1:27" s="16" customFormat="1" ht="15.75" customHeight="1">
      <c r="A197" s="14"/>
      <c r="B197" s="14"/>
      <c r="C197" s="14"/>
      <c r="D197" s="20"/>
      <c r="E197" s="15"/>
      <c r="F197" s="15"/>
      <c r="G197" s="15"/>
      <c r="H197" s="20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</row>
    <row r="198" spans="1:27" s="16" customFormat="1" ht="15.75" customHeight="1">
      <c r="A198" s="14"/>
      <c r="B198" s="14"/>
      <c r="C198" s="14"/>
      <c r="D198" s="20"/>
      <c r="E198" s="15"/>
      <c r="F198" s="15"/>
      <c r="G198" s="15"/>
      <c r="H198" s="20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</row>
    <row r="199" spans="1:27" s="16" customFormat="1" ht="15.75" customHeight="1">
      <c r="A199" s="14"/>
      <c r="B199" s="14"/>
      <c r="C199" s="14"/>
      <c r="D199" s="20"/>
      <c r="E199" s="15"/>
      <c r="F199" s="15"/>
      <c r="G199" s="15"/>
      <c r="H199" s="20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</row>
    <row r="200" spans="1:27" s="16" customFormat="1" ht="15.75" customHeight="1">
      <c r="A200" s="14"/>
      <c r="B200" s="14"/>
      <c r="C200" s="14"/>
      <c r="D200" s="20"/>
      <c r="E200" s="15"/>
      <c r="F200" s="15"/>
      <c r="G200" s="15"/>
      <c r="H200" s="20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</row>
    <row r="201" spans="1:27" s="16" customFormat="1" ht="15.75" customHeight="1">
      <c r="A201" s="14"/>
      <c r="B201" s="14"/>
      <c r="C201" s="14"/>
      <c r="D201" s="20"/>
      <c r="E201" s="15"/>
      <c r="F201" s="15"/>
      <c r="G201" s="15"/>
      <c r="H201" s="20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</row>
    <row r="202" spans="1:27" s="16" customFormat="1" ht="15.75" customHeight="1">
      <c r="A202" s="14"/>
      <c r="B202" s="14"/>
      <c r="C202" s="14"/>
      <c r="D202" s="20"/>
      <c r="E202" s="15"/>
      <c r="F202" s="15"/>
      <c r="G202" s="15"/>
      <c r="H202" s="20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</row>
    <row r="203" spans="1:27" s="16" customFormat="1" ht="15.75" customHeight="1">
      <c r="A203" s="14"/>
      <c r="B203" s="14"/>
      <c r="C203" s="14"/>
      <c r="D203" s="20"/>
      <c r="E203" s="15"/>
      <c r="F203" s="15"/>
      <c r="G203" s="15"/>
      <c r="H203" s="20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</row>
    <row r="204" spans="1:27" s="16" customFormat="1" ht="15.75" customHeight="1">
      <c r="A204" s="14"/>
      <c r="B204" s="14"/>
      <c r="C204" s="14"/>
      <c r="D204" s="20"/>
      <c r="E204" s="15"/>
      <c r="F204" s="15"/>
      <c r="G204" s="15"/>
      <c r="H204" s="20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</row>
    <row r="205" spans="1:27" s="16" customFormat="1" ht="15.75" customHeight="1">
      <c r="A205" s="14"/>
      <c r="B205" s="14"/>
      <c r="C205" s="14"/>
      <c r="D205" s="20"/>
      <c r="E205" s="15"/>
      <c r="F205" s="15"/>
      <c r="G205" s="15"/>
      <c r="H205" s="20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</row>
    <row r="206" spans="1:27" s="16" customFormat="1" ht="15.75" customHeight="1">
      <c r="A206" s="14"/>
      <c r="B206" s="14"/>
      <c r="C206" s="14"/>
      <c r="D206" s="20"/>
      <c r="E206" s="15"/>
      <c r="F206" s="15"/>
      <c r="G206" s="15"/>
      <c r="H206" s="20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</row>
    <row r="207" spans="1:27" s="16" customFormat="1" ht="15.75" customHeight="1">
      <c r="A207" s="14"/>
      <c r="B207" s="14"/>
      <c r="C207" s="14"/>
      <c r="D207" s="20"/>
      <c r="E207" s="15"/>
      <c r="F207" s="15"/>
      <c r="G207" s="15"/>
      <c r="H207" s="20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</row>
    <row r="208" spans="1:27" s="16" customFormat="1" ht="15.75" customHeight="1">
      <c r="A208" s="14"/>
      <c r="B208" s="14"/>
      <c r="C208" s="14"/>
      <c r="D208" s="20"/>
      <c r="E208" s="15"/>
      <c r="F208" s="15"/>
      <c r="G208" s="15"/>
      <c r="H208" s="20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</row>
    <row r="209" spans="1:27" s="16" customFormat="1" ht="15.75" customHeight="1">
      <c r="A209" s="14"/>
      <c r="B209" s="14"/>
      <c r="C209" s="14"/>
      <c r="D209" s="20"/>
      <c r="E209" s="15"/>
      <c r="F209" s="15"/>
      <c r="G209" s="15"/>
      <c r="H209" s="20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</row>
    <row r="210" spans="1:27" s="16" customFormat="1" ht="15.75" customHeight="1">
      <c r="A210" s="14"/>
      <c r="B210" s="14"/>
      <c r="C210" s="14"/>
      <c r="D210" s="20"/>
      <c r="E210" s="15"/>
      <c r="F210" s="15"/>
      <c r="G210" s="15"/>
      <c r="H210" s="20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</row>
    <row r="211" spans="1:27" s="16" customFormat="1" ht="15.75" customHeight="1">
      <c r="A211" s="14"/>
      <c r="B211" s="14"/>
      <c r="C211" s="14"/>
      <c r="D211" s="20"/>
      <c r="E211" s="15"/>
      <c r="F211" s="15"/>
      <c r="G211" s="15"/>
      <c r="H211" s="20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</row>
    <row r="212" spans="1:27" s="16" customFormat="1" ht="15.75" customHeight="1">
      <c r="A212" s="14"/>
      <c r="B212" s="14"/>
      <c r="C212" s="14"/>
      <c r="D212" s="20"/>
      <c r="E212" s="15"/>
      <c r="F212" s="15"/>
      <c r="G212" s="15"/>
      <c r="H212" s="20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</row>
    <row r="213" spans="1:27" s="16" customFormat="1" ht="15.75" customHeight="1">
      <c r="A213" s="14"/>
      <c r="B213" s="14"/>
      <c r="C213" s="14"/>
      <c r="D213" s="20"/>
      <c r="E213" s="15"/>
      <c r="F213" s="15"/>
      <c r="G213" s="15"/>
      <c r="H213" s="20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</row>
    <row r="214" spans="1:27" s="16" customFormat="1" ht="15.75" customHeight="1">
      <c r="A214" s="14"/>
      <c r="B214" s="14"/>
      <c r="C214" s="14"/>
      <c r="D214" s="20"/>
      <c r="E214" s="15"/>
      <c r="F214" s="15"/>
      <c r="G214" s="15"/>
      <c r="H214" s="20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</row>
    <row r="215" spans="1:27" s="16" customFormat="1" ht="15.75" customHeight="1">
      <c r="A215" s="14"/>
      <c r="B215" s="14"/>
      <c r="C215" s="14"/>
      <c r="D215" s="20"/>
      <c r="E215" s="15"/>
      <c r="F215" s="15"/>
      <c r="G215" s="15"/>
      <c r="H215" s="20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</row>
    <row r="216" spans="1:27" s="16" customFormat="1" ht="15.75" customHeight="1">
      <c r="A216" s="14"/>
      <c r="B216" s="14"/>
      <c r="C216" s="14"/>
      <c r="D216" s="20"/>
      <c r="E216" s="15"/>
      <c r="F216" s="15"/>
      <c r="G216" s="15"/>
      <c r="H216" s="20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</row>
    <row r="217" spans="1:27" s="16" customFormat="1" ht="15.75" customHeight="1">
      <c r="A217" s="14"/>
      <c r="B217" s="14"/>
      <c r="C217" s="14"/>
      <c r="D217" s="20"/>
      <c r="E217" s="15"/>
      <c r="F217" s="15"/>
      <c r="G217" s="15"/>
      <c r="H217" s="20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</row>
    <row r="218" spans="1:27" s="16" customFormat="1" ht="15.75" customHeight="1">
      <c r="A218" s="14"/>
      <c r="B218" s="14"/>
      <c r="C218" s="14"/>
      <c r="D218" s="20"/>
      <c r="E218" s="15"/>
      <c r="F218" s="15"/>
      <c r="G218" s="15"/>
      <c r="H218" s="20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</row>
    <row r="219" spans="1:27" s="16" customFormat="1" ht="15.75" customHeight="1">
      <c r="A219" s="14"/>
      <c r="B219" s="14"/>
      <c r="C219" s="14"/>
      <c r="D219" s="20"/>
      <c r="E219" s="15"/>
      <c r="F219" s="15"/>
      <c r="G219" s="15"/>
      <c r="H219" s="20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</row>
    <row r="220" spans="1:27" s="16" customFormat="1" ht="15" customHeight="1"/>
  </sheetData>
  <mergeCells count="8">
    <mergeCell ref="A7:A9"/>
    <mergeCell ref="B7:B9"/>
    <mergeCell ref="W1:AA1"/>
    <mergeCell ref="W2:AA3"/>
    <mergeCell ref="G1:K1"/>
    <mergeCell ref="G2:K3"/>
    <mergeCell ref="C8:F8"/>
    <mergeCell ref="G8:J8"/>
  </mergeCells>
  <printOptions horizontalCentered="1"/>
  <pageMargins left="0.51181102362204722" right="0.51181102362204722" top="0.94488188976377963" bottom="0.35433070866141736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2025</vt:lpstr>
      <vt:lpstr>2026</vt:lpstr>
      <vt:lpstr>'2025'!Область_печати</vt:lpstr>
      <vt:lpstr>'2026'!Область_печати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</cp:lastModifiedBy>
  <cp:lastPrinted>2026-03-04T07:07:36Z</cp:lastPrinted>
  <dcterms:created xsi:type="dcterms:W3CDTF">2006-09-28T05:33:49Z</dcterms:created>
  <dcterms:modified xsi:type="dcterms:W3CDTF">2026-03-04T07:19:00Z</dcterms:modified>
</cp:coreProperties>
</file>