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100" tabRatio="682" firstSheet="1" activeTab="1"/>
  </bookViews>
  <sheets>
    <sheet name="затверджено-2017" sheetId="7" state="hidden" r:id="rId1"/>
    <sheet name="144" sheetId="8" r:id="rId2"/>
  </sheets>
  <definedNames>
    <definedName name="_xlnm.Print_Area" localSheetId="0">'затверджено-2017'!$A$1:$E$106</definedName>
  </definedNames>
  <calcPr calcId="152511"/>
</workbook>
</file>

<file path=xl/calcChain.xml><?xml version="1.0" encoding="utf-8"?>
<calcChain xmlns="http://schemas.openxmlformats.org/spreadsheetml/2006/main">
  <c r="D45" i="8" l="1"/>
  <c r="D6" i="8" l="1"/>
  <c r="D110" i="8" l="1"/>
  <c r="E45" i="8" l="1"/>
  <c r="D130" i="8" l="1"/>
  <c r="D105" i="8"/>
  <c r="D29" i="7"/>
  <c r="E18" i="7"/>
  <c r="E99" i="7" l="1"/>
  <c r="E130" i="8" l="1"/>
  <c r="E114" i="8" l="1"/>
  <c r="D114" i="8"/>
  <c r="E112" i="8"/>
  <c r="D112" i="8"/>
  <c r="E110" i="8"/>
  <c r="E105" i="8"/>
  <c r="E49" i="8"/>
  <c r="D49" i="8"/>
  <c r="E47" i="8"/>
  <c r="D47" i="8"/>
  <c r="E6" i="8"/>
  <c r="D131" i="8" l="1"/>
  <c r="E131" i="8"/>
  <c r="D6" i="7" l="1"/>
  <c r="D32" i="7" l="1"/>
  <c r="D34" i="7"/>
  <c r="D36" i="7"/>
  <c r="D80" i="7"/>
  <c r="D76" i="7"/>
  <c r="D99" i="7"/>
  <c r="E82" i="7"/>
  <c r="D82" i="7"/>
  <c r="D100" i="7" l="1"/>
  <c r="E80" i="7"/>
  <c r="E36" i="7"/>
  <c r="E34" i="7"/>
  <c r="E32" i="7"/>
  <c r="E6" i="7"/>
  <c r="E76" i="7" l="1"/>
  <c r="E100" i="7" s="1"/>
</calcChain>
</file>

<file path=xl/sharedStrings.xml><?xml version="1.0" encoding="utf-8"?>
<sst xmlns="http://schemas.openxmlformats.org/spreadsheetml/2006/main" count="242" uniqueCount="161">
  <si>
    <t>КЕКВ</t>
  </si>
  <si>
    <t>НАЙМЕНУВАННЯ</t>
  </si>
  <si>
    <t>Придбання вогнегасників</t>
  </si>
  <si>
    <t>Разом</t>
  </si>
  <si>
    <t>Дератизація, дезинсекція</t>
  </si>
  <si>
    <t>Обслуговування кнопки сповіщення</t>
  </si>
  <si>
    <t>Послуги ГІОЦ</t>
  </si>
  <si>
    <t>Послуги зв'язку</t>
  </si>
  <si>
    <t>Послуги банку</t>
  </si>
  <si>
    <t>Нарахування на заробітну плату</t>
  </si>
  <si>
    <t xml:space="preserve">Всього </t>
  </si>
  <si>
    <t>Метрологічна повірка лічильників тепла</t>
  </si>
  <si>
    <t>Придбання шкільної та спортивної форми</t>
  </si>
  <si>
    <t>Перезарядка вогнегасників</t>
  </si>
  <si>
    <t>Навчання з цивільного захисту</t>
  </si>
  <si>
    <t>Обслуговування фільтруючих систем</t>
  </si>
  <si>
    <t>Виготовлення технічної документації на будівлю</t>
  </si>
  <si>
    <t>Експертна оцінка земельної ділянки</t>
  </si>
  <si>
    <t>Оформлення права користування земельною ділянкою</t>
  </si>
  <si>
    <t>Обслуговування питних фантанчиків</t>
  </si>
  <si>
    <t>Встановлення адресних показчиків</t>
  </si>
  <si>
    <t>Поточні видатки</t>
  </si>
  <si>
    <t>Оплата праці</t>
  </si>
  <si>
    <t>Книги щоденного відвідування дітей та книги обліку дітей</t>
  </si>
  <si>
    <t>Крейда</t>
  </si>
  <si>
    <t>Госптовари</t>
  </si>
  <si>
    <t>Стіл н/ст для харчоблоку (2 шт.)</t>
  </si>
  <si>
    <t>Протипожежні засоби</t>
  </si>
  <si>
    <t>Придбання медикаментів</t>
  </si>
  <si>
    <t>Продукти харчування</t>
  </si>
  <si>
    <t>Метрологічна повірка манометрів</t>
  </si>
  <si>
    <t>Вивіз побутових відходів</t>
  </si>
  <si>
    <t>Вивіз опалого листя</t>
  </si>
  <si>
    <t>Технічне обслуговування систем ХВП, ГВП, ЦО, каналізації</t>
  </si>
  <si>
    <t>Поточний ремонт систем ХВП, ГВП, ЦО</t>
  </si>
  <si>
    <t>Обслуговування щитових та внутрішніх електромереж</t>
  </si>
  <si>
    <t>Поточний ремонт інженерних мереж</t>
  </si>
  <si>
    <t>Замір опору заземлення</t>
  </si>
  <si>
    <t>Бактеріологічне дослідження</t>
  </si>
  <si>
    <t>Встановлення протипожежних засобів</t>
  </si>
  <si>
    <t>Оплата теплопостачання</t>
  </si>
  <si>
    <t>Оплата водопостачання та водовідведення</t>
  </si>
  <si>
    <t>Оплата електроенергії</t>
  </si>
  <si>
    <t>загальний фонд</t>
  </si>
  <si>
    <t>спеціальний фонд</t>
  </si>
  <si>
    <t>Керівник планового відділу</t>
  </si>
  <si>
    <t>Удовик С.В.</t>
  </si>
  <si>
    <t>Комплект спортивного інвентарю та обладнання</t>
  </si>
  <si>
    <t>Учнівські табелі</t>
  </si>
  <si>
    <t>Господарчі товари: кущоріз, сікатор, драбина</t>
  </si>
  <si>
    <t>Змішувачі для умивальників</t>
  </si>
  <si>
    <t>Холодильник однокамерний для медичного кабінету</t>
  </si>
  <si>
    <t>Навчальне обладнання для інклюзивних класів</t>
  </si>
  <si>
    <t>Флешка</t>
  </si>
  <si>
    <t>Канц.товари (для пришкільного табору)</t>
  </si>
  <si>
    <t>Засіб дезінфекційний, мийний</t>
  </si>
  <si>
    <t>Дипломи, грамоти</t>
  </si>
  <si>
    <t>Канц.товари</t>
  </si>
  <si>
    <t>Засоби для гігієни (для пришкільного табору)</t>
  </si>
  <si>
    <t>Санітарні засоби (для пришкільного табору)</t>
  </si>
  <si>
    <t>Кухоне приладдя (для пришкільного табору)</t>
  </si>
  <si>
    <t>Хімічне очищення модулів</t>
  </si>
  <si>
    <t>Поточний ремонт покрівлі</t>
  </si>
  <si>
    <t>Прибирання снігу</t>
  </si>
  <si>
    <t>Технічна сіль</t>
  </si>
  <si>
    <t>Окремі заходи з реалізації державних (оегіональних) програм, не внесених до заходів розвитку</t>
  </si>
  <si>
    <t>Придбання овочерізки</t>
  </si>
  <si>
    <t>Придбання комп'терного комплексу</t>
  </si>
  <si>
    <t>Капітальний ремонт актової зали</t>
  </si>
  <si>
    <t>Технічний нагляд капітального ремонту актової зали</t>
  </si>
  <si>
    <t>Капітальний ремонт приміщень (кабінети)</t>
  </si>
  <si>
    <t>Перевезення грошей</t>
  </si>
  <si>
    <t>Виготовлення документів про освіту</t>
  </si>
  <si>
    <t>Атестати, табелі</t>
  </si>
  <si>
    <t>Придбання художньої літератури для попвнення бібліотечного фонду</t>
  </si>
  <si>
    <t>Придбання картоплечистки</t>
  </si>
  <si>
    <t>Придбання шафи жарочної</t>
  </si>
  <si>
    <t>Капітальний ремонт спортивної зали</t>
  </si>
  <si>
    <t>Укапітальний ремонт внутрішніх інженерних мереж</t>
  </si>
  <si>
    <t>Технічний нагляд капітального ремонту внутрішніх інженерних мереж</t>
  </si>
  <si>
    <t>Інші поточні видатки</t>
  </si>
  <si>
    <t>Двері в електрощитову</t>
  </si>
  <si>
    <t>Галощі та гумові рукавиці для працівників електрощитової</t>
  </si>
  <si>
    <t>Кабінет "Захист Вітчизни"</t>
  </si>
  <si>
    <t>Поточний ремонт обладнання МІТП</t>
  </si>
  <si>
    <t>Поточний ремонт кабінету "Захист Вітчизни"</t>
  </si>
  <si>
    <t>Встановлення протипожежної сигналізації</t>
  </si>
  <si>
    <t>Обслуговування вентиляційних систем</t>
  </si>
  <si>
    <t>Встановлення дверей в електрощитову</t>
  </si>
  <si>
    <t>Аварійна робота з деревами</t>
  </si>
  <si>
    <t>Вивіз обрізаних гілок, деревини</t>
  </si>
  <si>
    <t>Технічна експертиза будівель</t>
  </si>
  <si>
    <t>Встановлення бойлерів</t>
  </si>
  <si>
    <t>Капітальний ремонт "Безбар'єрне середовище"</t>
  </si>
  <si>
    <t>Придбання ноутбуків (Нова Українська Школа)</t>
  </si>
  <si>
    <t>Придбання БФП (Нова Українська Школа)</t>
  </si>
  <si>
    <t>Придбання дидактичних матеріалів (Нова Українська Школа)</t>
  </si>
  <si>
    <t>Опромінювач</t>
  </si>
  <si>
    <t>Технічне обслуговування технологічного обладнання</t>
  </si>
  <si>
    <t>Поточний ремонт електроплити</t>
  </si>
  <si>
    <t>Поточний ремонт МІТП</t>
  </si>
  <si>
    <t>Поточний ремонт пральної машини</t>
  </si>
  <si>
    <t>Встановлення питних фонтанчиків</t>
  </si>
  <si>
    <t>Очищення вентиляційних каналів</t>
  </si>
  <si>
    <t>Обслуговування та ремонт ваг</t>
  </si>
  <si>
    <t>Придбання холодильної шафи</t>
  </si>
  <si>
    <t>Придбання 2-х камерного холодильника</t>
  </si>
  <si>
    <t>Придбання контейнеру для ТПВ</t>
  </si>
  <si>
    <t>Гумові килимки в електрощитову</t>
  </si>
  <si>
    <t>Поточний ремонт електрообладнання</t>
  </si>
  <si>
    <t>Капітальний ремонт харчоблоків</t>
  </si>
  <si>
    <t>Придбання посуду</t>
  </si>
  <si>
    <t>Госптовари (пришкільні табори)</t>
  </si>
  <si>
    <t>Поточний ремонт вентиляційних систем</t>
  </si>
  <si>
    <t>Удовик 4186791</t>
  </si>
  <si>
    <t>Придбання підручників для бібліотечного фонду</t>
  </si>
  <si>
    <t>Накопичувач</t>
  </si>
  <si>
    <r>
      <t>Розрахунок до кошторису (</t>
    </r>
    <r>
      <rPr>
        <b/>
        <u/>
        <sz val="14"/>
        <color indexed="8"/>
        <rFont val="Times New Roman"/>
        <family val="1"/>
        <charset val="204"/>
      </rPr>
      <t>уточненого</t>
    </r>
    <r>
      <rPr>
        <b/>
        <sz val="14"/>
        <color indexed="8"/>
        <rFont val="Times New Roman"/>
        <family val="1"/>
        <charset val="204"/>
      </rPr>
      <t>) по Школі І-ІІІ ступенів № 29 на 2017 рік</t>
    </r>
  </si>
  <si>
    <t>Навчання з пожежної безпеки</t>
  </si>
  <si>
    <t>Залучення апожежних автомобілів</t>
  </si>
  <si>
    <t>Посуд</t>
  </si>
  <si>
    <t>Господарчі товари</t>
  </si>
  <si>
    <t>Миючі засоби</t>
  </si>
  <si>
    <t>Дефинфікуючі засоби</t>
  </si>
  <si>
    <t>Фарба</t>
  </si>
  <si>
    <t>Текстиль</t>
  </si>
  <si>
    <t xml:space="preserve">Меблі </t>
  </si>
  <si>
    <t>Пилесос</t>
  </si>
  <si>
    <t>Журнали для діловодства</t>
  </si>
  <si>
    <t>Туалетний папір</t>
  </si>
  <si>
    <t>Громадські проекти</t>
  </si>
  <si>
    <t>Хімічне очищення пластин.теплообмінників</t>
  </si>
  <si>
    <t>Повірка манометрів</t>
  </si>
  <si>
    <t>Поточний ремонт електрощитових</t>
  </si>
  <si>
    <t>Поточний ремонт приміщень (НУШ)</t>
  </si>
  <si>
    <t>Поточний ремонт зовнішнього електроосвітлення</t>
  </si>
  <si>
    <t>Поточний ремонт місць загального користування</t>
  </si>
  <si>
    <t>Лабораторні дослідження</t>
  </si>
  <si>
    <t>Капітальний ремонт інших об'єктів</t>
  </si>
  <si>
    <t>Керівник планового сектору</t>
  </si>
  <si>
    <t xml:space="preserve">Оплата інших енергоносіїв та інших енергоресурсів </t>
  </si>
  <si>
    <t>Рушникм паперові, серветки</t>
  </si>
  <si>
    <t>Пісок</t>
  </si>
  <si>
    <t>М'який інвентарь</t>
  </si>
  <si>
    <t xml:space="preserve">Прапори </t>
  </si>
  <si>
    <t>Метрологічна повірка ваг</t>
  </si>
  <si>
    <t xml:space="preserve">Технічне обслуговування обладнання </t>
  </si>
  <si>
    <t>Обслуговування МІТП</t>
  </si>
  <si>
    <t>Очищення і знезараження води в харчоблоках</t>
  </si>
  <si>
    <t>Обслуговування пожежної сигналізації</t>
  </si>
  <si>
    <t>Послуги інтернету</t>
  </si>
  <si>
    <t>Ел.система "СУПіК"</t>
  </si>
  <si>
    <t xml:space="preserve">Медичні огляди </t>
  </si>
  <si>
    <t>Світлана УДОВИК</t>
  </si>
  <si>
    <t xml:space="preserve">Оргтехніка </t>
  </si>
  <si>
    <t xml:space="preserve">Технологічне обладнення </t>
  </si>
  <si>
    <t xml:space="preserve">Газонокосарки </t>
  </si>
  <si>
    <t xml:space="preserve">Пральне обладнання </t>
  </si>
  <si>
    <t>Найменування</t>
  </si>
  <si>
    <t>Розрахунок до кошторису по закладу дошкільної освіти № 144 на 2026 рік</t>
  </si>
  <si>
    <t xml:space="preserve">Електротовари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</si>
</sst>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₴_-;\-* #,##0.00_₴_-;_-* &quot;-&quot;??_₴_-;_-@_-"/>
  </numFmts>
  <fonts count="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4"/>
      <color theme="1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name val="Times New Roman"/>
      <family val="1"/>
      <charset val="204"/>
    </font>
    <font>
      <b/>
      <u/>
      <sz val="14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82">
    <xf numFmtId="0" fontId="0" fillId="0" borderId="0" xfId="0"/>
    <xf numFmtId="4" fontId="5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4" fontId="4" fillId="0" borderId="3" xfId="0" applyNumberFormat="1" applyFont="1" applyFill="1" applyBorder="1" applyAlignment="1">
      <alignment horizontal="center" vertical="center" wrapText="1"/>
    </xf>
    <xf numFmtId="4" fontId="5" fillId="3" borderId="1" xfId="0" applyNumberFormat="1" applyFont="1" applyFill="1" applyBorder="1" applyAlignment="1">
      <alignment horizontal="center" vertical="center"/>
    </xf>
    <xf numFmtId="4" fontId="6" fillId="0" borderId="1" xfId="3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left" vertical="center" wrapText="1"/>
    </xf>
    <xf numFmtId="4" fontId="6" fillId="0" borderId="7" xfId="0" applyNumberFormat="1" applyFont="1" applyFill="1" applyBorder="1" applyAlignment="1">
      <alignment horizontal="center" vertical="center" wrapText="1"/>
    </xf>
    <xf numFmtId="4" fontId="4" fillId="0" borderId="4" xfId="0" applyNumberFormat="1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/>
    </xf>
    <xf numFmtId="4" fontId="5" fillId="4" borderId="1" xfId="0" applyNumberFormat="1" applyFont="1" applyFill="1" applyBorder="1" applyAlignment="1">
      <alignment horizontal="center" vertical="center"/>
    </xf>
    <xf numFmtId="2" fontId="3" fillId="0" borderId="0" xfId="0" applyNumberFormat="1" applyFont="1" applyAlignment="1">
      <alignment vertical="center"/>
    </xf>
    <xf numFmtId="4" fontId="5" fillId="0" borderId="0" xfId="0" applyNumberFormat="1" applyFont="1" applyFill="1" applyBorder="1" applyAlignment="1">
      <alignment vertical="center"/>
    </xf>
    <xf numFmtId="4" fontId="4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3" fillId="0" borderId="0" xfId="0" applyFont="1" applyFill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4" fillId="0" borderId="3" xfId="0" applyFont="1" applyBorder="1" applyAlignment="1">
      <alignment vertical="center"/>
    </xf>
    <xf numFmtId="4" fontId="4" fillId="0" borderId="3" xfId="0" applyNumberFormat="1" applyFont="1" applyBorder="1" applyAlignment="1">
      <alignment horizontal="center" vertical="center"/>
    </xf>
    <xf numFmtId="4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/>
    </xf>
    <xf numFmtId="4" fontId="4" fillId="0" borderId="3" xfId="0" applyNumberFormat="1" applyFont="1" applyFill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4" fillId="0" borderId="3" xfId="0" applyFont="1" applyFill="1" applyBorder="1" applyAlignment="1">
      <alignment vertical="center" wrapText="1"/>
    </xf>
    <xf numFmtId="4" fontId="4" fillId="0" borderId="7" xfId="0" applyNumberFormat="1" applyFont="1" applyFill="1" applyBorder="1" applyAlignment="1">
      <alignment horizontal="center" vertical="center" wrapText="1"/>
    </xf>
    <xf numFmtId="4" fontId="4" fillId="0" borderId="7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5" fillId="0" borderId="4" xfId="0" applyFont="1" applyBorder="1" applyAlignment="1">
      <alignment horizontal="center" vertical="center"/>
    </xf>
    <xf numFmtId="0" fontId="3" fillId="5" borderId="0" xfId="0" applyFont="1" applyFill="1" applyAlignment="1">
      <alignment vertical="center"/>
    </xf>
    <xf numFmtId="0" fontId="5" fillId="5" borderId="1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left" vertical="center" wrapText="1"/>
    </xf>
    <xf numFmtId="4" fontId="4" fillId="5" borderId="3" xfId="0" applyNumberFormat="1" applyFont="1" applyFill="1" applyBorder="1" applyAlignment="1">
      <alignment horizontal="center" vertical="center"/>
    </xf>
    <xf numFmtId="4" fontId="4" fillId="5" borderId="1" xfId="0" applyNumberFormat="1" applyFont="1" applyFill="1" applyBorder="1" applyAlignment="1">
      <alignment horizontal="center" vertical="center"/>
    </xf>
    <xf numFmtId="4" fontId="4" fillId="0" borderId="1" xfId="1" applyNumberFormat="1" applyFont="1" applyFill="1" applyBorder="1" applyAlignment="1">
      <alignment horizontal="center" vertical="center"/>
    </xf>
    <xf numFmtId="4" fontId="3" fillId="0" borderId="0" xfId="0" applyNumberFormat="1" applyFont="1" applyAlignment="1">
      <alignment vertical="center"/>
    </xf>
    <xf numFmtId="4" fontId="4" fillId="0" borderId="7" xfId="0" applyNumberFormat="1" applyFont="1" applyBorder="1" applyAlignment="1">
      <alignment horizontal="center" vertical="center"/>
    </xf>
    <xf numFmtId="0" fontId="5" fillId="0" borderId="5" xfId="2" applyNumberFormat="1" applyFont="1" applyBorder="1" applyAlignment="1">
      <alignment horizontal="center" vertical="top"/>
    </xf>
    <xf numFmtId="0" fontId="5" fillId="0" borderId="5" xfId="2" applyNumberFormat="1" applyFont="1" applyBorder="1" applyAlignment="1">
      <alignment horizontal="center" vertical="top"/>
    </xf>
    <xf numFmtId="0" fontId="4" fillId="0" borderId="1" xfId="0" applyFont="1" applyBorder="1" applyAlignment="1">
      <alignment vertical="center"/>
    </xf>
    <xf numFmtId="4" fontId="4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vertical="center"/>
    </xf>
    <xf numFmtId="4" fontId="4" fillId="6" borderId="3" xfId="0" applyNumberFormat="1" applyFont="1" applyFill="1" applyBorder="1" applyAlignment="1">
      <alignment horizontal="center" vertical="center"/>
    </xf>
    <xf numFmtId="4" fontId="4" fillId="6" borderId="7" xfId="0" applyNumberFormat="1" applyFont="1" applyFill="1" applyBorder="1" applyAlignment="1">
      <alignment horizontal="center" vertical="center"/>
    </xf>
    <xf numFmtId="4" fontId="6" fillId="6" borderId="7" xfId="0" applyNumberFormat="1" applyFont="1" applyFill="1" applyBorder="1" applyAlignment="1">
      <alignment horizontal="center" vertical="center" wrapText="1"/>
    </xf>
    <xf numFmtId="4" fontId="4" fillId="6" borderId="4" xfId="0" applyNumberFormat="1" applyFont="1" applyFill="1" applyBorder="1" applyAlignment="1">
      <alignment horizontal="center" vertical="center" wrapText="1"/>
    </xf>
    <xf numFmtId="4" fontId="4" fillId="6" borderId="7" xfId="0" applyNumberFormat="1" applyFont="1" applyFill="1" applyBorder="1" applyAlignment="1">
      <alignment horizontal="center" vertical="center" wrapText="1"/>
    </xf>
    <xf numFmtId="4" fontId="6" fillId="5" borderId="1" xfId="3" applyNumberFormat="1" applyFont="1" applyFill="1" applyBorder="1" applyAlignment="1">
      <alignment horizontal="center" vertical="center"/>
    </xf>
    <xf numFmtId="4" fontId="4" fillId="5" borderId="7" xfId="0" applyNumberFormat="1" applyFont="1" applyFill="1" applyBorder="1" applyAlignment="1">
      <alignment horizontal="center" vertical="center"/>
    </xf>
    <xf numFmtId="4" fontId="6" fillId="5" borderId="7" xfId="0" applyNumberFormat="1" applyFont="1" applyFill="1" applyBorder="1" applyAlignment="1">
      <alignment horizontal="center" vertical="center" wrapText="1"/>
    </xf>
    <xf numFmtId="4" fontId="4" fillId="5" borderId="3" xfId="0" applyNumberFormat="1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/>
    </xf>
    <xf numFmtId="4" fontId="5" fillId="8" borderId="1" xfId="0" applyNumberFormat="1" applyFont="1" applyFill="1" applyBorder="1" applyAlignment="1">
      <alignment horizontal="center" vertical="center"/>
    </xf>
    <xf numFmtId="4" fontId="4" fillId="5" borderId="1" xfId="1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2" applyNumberFormat="1" applyFont="1" applyBorder="1" applyAlignment="1">
      <alignment horizontal="center" vertical="top"/>
    </xf>
    <xf numFmtId="0" fontId="5" fillId="0" borderId="6" xfId="2" applyNumberFormat="1" applyFont="1" applyBorder="1" applyAlignment="1">
      <alignment horizontal="center" vertical="top"/>
    </xf>
    <xf numFmtId="0" fontId="5" fillId="0" borderId="5" xfId="2" applyNumberFormat="1" applyFont="1" applyBorder="1" applyAlignment="1">
      <alignment horizontal="center" vertical="top"/>
    </xf>
    <xf numFmtId="0" fontId="5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/>
    </xf>
    <xf numFmtId="4" fontId="4" fillId="5" borderId="1" xfId="0" applyNumberFormat="1" applyFont="1" applyFill="1" applyBorder="1" applyAlignment="1">
      <alignment horizontal="center" vertical="center" wrapText="1"/>
    </xf>
  </cellXfs>
  <cellStyles count="4">
    <cellStyle name="Відсотковий" xfId="2" builtinId="5"/>
    <cellStyle name="Звичайний" xfId="0" builtinId="0"/>
    <cellStyle name="Обычный 2" xfId="3"/>
    <cellStyle name="Фінансови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108"/>
  <sheetViews>
    <sheetView view="pageBreakPreview" topLeftCell="A3" zoomScale="76" zoomScaleSheetLayoutView="76" workbookViewId="0">
      <selection activeCell="K19" sqref="K19"/>
    </sheetView>
  </sheetViews>
  <sheetFormatPr defaultColWidth="8.85546875" defaultRowHeight="18.75" x14ac:dyDescent="0.25"/>
  <cols>
    <col min="1" max="1" width="14.28515625" style="25" customWidth="1"/>
    <col min="2" max="2" width="13" style="25" customWidth="1"/>
    <col min="3" max="3" width="72.28515625" style="25" customWidth="1"/>
    <col min="4" max="4" width="18.5703125" style="25" customWidth="1"/>
    <col min="5" max="5" width="19.7109375" style="17" customWidth="1"/>
    <col min="6" max="7" width="11.28515625" style="25" bestFit="1" customWidth="1"/>
    <col min="8" max="16384" width="8.85546875" style="25"/>
  </cols>
  <sheetData>
    <row r="1" spans="2:5" s="24" customFormat="1" ht="72" customHeight="1" x14ac:dyDescent="0.25">
      <c r="B1" s="66" t="s">
        <v>117</v>
      </c>
      <c r="C1" s="66"/>
      <c r="D1" s="66"/>
      <c r="E1" s="66"/>
    </row>
    <row r="2" spans="2:5" ht="43.15" customHeight="1" x14ac:dyDescent="0.25">
      <c r="B2" s="23" t="s">
        <v>0</v>
      </c>
      <c r="C2" s="23" t="s">
        <v>1</v>
      </c>
      <c r="D2" s="1" t="s">
        <v>43</v>
      </c>
      <c r="E2" s="1" t="s">
        <v>44</v>
      </c>
    </row>
    <row r="3" spans="2:5" ht="27" customHeight="1" x14ac:dyDescent="0.25">
      <c r="B3" s="2">
        <v>2000</v>
      </c>
      <c r="C3" s="77" t="s">
        <v>21</v>
      </c>
      <c r="D3" s="77"/>
      <c r="E3" s="77"/>
    </row>
    <row r="4" spans="2:5" x14ac:dyDescent="0.25">
      <c r="B4" s="23">
        <v>2110</v>
      </c>
      <c r="C4" s="3" t="s">
        <v>22</v>
      </c>
      <c r="D4" s="4">
        <v>9012520</v>
      </c>
      <c r="E4" s="5">
        <v>33520</v>
      </c>
    </row>
    <row r="5" spans="2:5" x14ac:dyDescent="0.25">
      <c r="B5" s="23">
        <v>2120</v>
      </c>
      <c r="C5" s="6" t="s">
        <v>9</v>
      </c>
      <c r="D5" s="7">
        <v>1982740</v>
      </c>
      <c r="E5" s="5">
        <v>7375</v>
      </c>
    </row>
    <row r="6" spans="2:5" x14ac:dyDescent="0.25">
      <c r="B6" s="75" t="s">
        <v>10</v>
      </c>
      <c r="C6" s="76"/>
      <c r="D6" s="8">
        <f>SUM(D4:D5)</f>
        <v>10995260</v>
      </c>
      <c r="E6" s="8">
        <f>SUM(E4:E5)</f>
        <v>40895</v>
      </c>
    </row>
    <row r="7" spans="2:5" x14ac:dyDescent="0.25">
      <c r="B7" s="72">
        <v>2210</v>
      </c>
      <c r="C7" s="3" t="s">
        <v>12</v>
      </c>
      <c r="D7" s="4">
        <v>4860</v>
      </c>
      <c r="E7" s="5"/>
    </row>
    <row r="8" spans="2:5" x14ac:dyDescent="0.25">
      <c r="B8" s="73"/>
      <c r="C8" s="3" t="s">
        <v>23</v>
      </c>
      <c r="D8" s="4">
        <v>2330</v>
      </c>
      <c r="E8" s="5"/>
    </row>
    <row r="9" spans="2:5" x14ac:dyDescent="0.25">
      <c r="B9" s="73"/>
      <c r="C9" s="6" t="s">
        <v>73</v>
      </c>
      <c r="D9" s="7">
        <v>405</v>
      </c>
      <c r="E9" s="5"/>
    </row>
    <row r="10" spans="2:5" hidden="1" x14ac:dyDescent="0.25">
      <c r="B10" s="73"/>
      <c r="C10" s="6" t="s">
        <v>53</v>
      </c>
      <c r="D10" s="7"/>
      <c r="E10" s="5"/>
    </row>
    <row r="11" spans="2:5" hidden="1" x14ac:dyDescent="0.25">
      <c r="B11" s="73"/>
      <c r="C11" s="6" t="s">
        <v>60</v>
      </c>
      <c r="D11" s="7"/>
      <c r="E11" s="5"/>
    </row>
    <row r="12" spans="2:5" hidden="1" x14ac:dyDescent="0.25">
      <c r="B12" s="73"/>
      <c r="C12" s="6" t="s">
        <v>58</v>
      </c>
      <c r="D12" s="7"/>
      <c r="E12" s="5"/>
    </row>
    <row r="13" spans="2:5" hidden="1" x14ac:dyDescent="0.25">
      <c r="B13" s="73"/>
      <c r="C13" s="6" t="s">
        <v>59</v>
      </c>
      <c r="D13" s="7"/>
      <c r="E13" s="5"/>
    </row>
    <row r="14" spans="2:5" hidden="1" x14ac:dyDescent="0.25">
      <c r="B14" s="73"/>
      <c r="C14" s="6" t="s">
        <v>54</v>
      </c>
      <c r="D14" s="7"/>
      <c r="E14" s="5"/>
    </row>
    <row r="15" spans="2:5" x14ac:dyDescent="0.25">
      <c r="B15" s="73"/>
      <c r="C15" s="6" t="s">
        <v>57</v>
      </c>
      <c r="D15" s="7">
        <v>1560</v>
      </c>
      <c r="E15" s="5"/>
    </row>
    <row r="16" spans="2:5" x14ac:dyDescent="0.25">
      <c r="B16" s="73"/>
      <c r="C16" s="6" t="s">
        <v>56</v>
      </c>
      <c r="D16" s="7">
        <v>1275</v>
      </c>
      <c r="E16" s="5"/>
    </row>
    <row r="17" spans="2:5" x14ac:dyDescent="0.25">
      <c r="B17" s="73"/>
      <c r="C17" s="6" t="s">
        <v>48</v>
      </c>
      <c r="D17" s="7"/>
      <c r="E17" s="5">
        <v>415</v>
      </c>
    </row>
    <row r="18" spans="2:5" x14ac:dyDescent="0.25">
      <c r="B18" s="73"/>
      <c r="C18" s="6" t="s">
        <v>49</v>
      </c>
      <c r="D18" s="7"/>
      <c r="E18" s="5">
        <f>540+1240</f>
        <v>1780</v>
      </c>
    </row>
    <row r="19" spans="2:5" x14ac:dyDescent="0.25">
      <c r="B19" s="73"/>
      <c r="C19" s="6" t="s">
        <v>50</v>
      </c>
      <c r="D19" s="7"/>
      <c r="E19" s="5">
        <v>5945</v>
      </c>
    </row>
    <row r="20" spans="2:5" x14ac:dyDescent="0.25">
      <c r="B20" s="73"/>
      <c r="C20" s="6" t="s">
        <v>116</v>
      </c>
      <c r="D20" s="7"/>
      <c r="E20" s="5">
        <v>800</v>
      </c>
    </row>
    <row r="21" spans="2:5" hidden="1" x14ac:dyDescent="0.25">
      <c r="B21" s="73"/>
      <c r="C21" s="6" t="s">
        <v>27</v>
      </c>
      <c r="D21" s="7"/>
      <c r="E21" s="5"/>
    </row>
    <row r="22" spans="2:5" x14ac:dyDescent="0.25">
      <c r="B22" s="73"/>
      <c r="C22" s="6" t="s">
        <v>24</v>
      </c>
      <c r="D22" s="7">
        <v>565</v>
      </c>
      <c r="E22" s="5"/>
    </row>
    <row r="23" spans="2:5" x14ac:dyDescent="0.25">
      <c r="B23" s="73"/>
      <c r="C23" s="6" t="s">
        <v>64</v>
      </c>
      <c r="D23" s="7"/>
      <c r="E23" s="5">
        <v>345</v>
      </c>
    </row>
    <row r="24" spans="2:5" x14ac:dyDescent="0.25">
      <c r="B24" s="73"/>
      <c r="C24" s="6" t="s">
        <v>25</v>
      </c>
      <c r="D24" s="7">
        <v>2215</v>
      </c>
      <c r="E24" s="5"/>
    </row>
    <row r="25" spans="2:5" x14ac:dyDescent="0.25">
      <c r="B25" s="73"/>
      <c r="C25" s="6" t="s">
        <v>2</v>
      </c>
      <c r="D25" s="7">
        <v>1055</v>
      </c>
      <c r="E25" s="5"/>
    </row>
    <row r="26" spans="2:5" x14ac:dyDescent="0.25">
      <c r="B26" s="73"/>
      <c r="C26" s="26" t="s">
        <v>26</v>
      </c>
      <c r="D26" s="27">
        <v>4110</v>
      </c>
      <c r="E26" s="5"/>
    </row>
    <row r="27" spans="2:5" hidden="1" x14ac:dyDescent="0.25">
      <c r="B27" s="73"/>
      <c r="C27" s="26" t="s">
        <v>51</v>
      </c>
      <c r="D27" s="27"/>
      <c r="E27" s="5"/>
    </row>
    <row r="28" spans="2:5" hidden="1" x14ac:dyDescent="0.25">
      <c r="B28" s="73"/>
      <c r="C28" s="26" t="s">
        <v>52</v>
      </c>
      <c r="D28" s="27"/>
      <c r="E28" s="5"/>
    </row>
    <row r="29" spans="2:5" x14ac:dyDescent="0.25">
      <c r="B29" s="73"/>
      <c r="C29" s="26" t="s">
        <v>55</v>
      </c>
      <c r="D29" s="27">
        <f>800+2150</f>
        <v>2950</v>
      </c>
      <c r="E29" s="5"/>
    </row>
    <row r="30" spans="2:5" hidden="1" x14ac:dyDescent="0.25">
      <c r="B30" s="73"/>
      <c r="C30" s="26" t="s">
        <v>97</v>
      </c>
      <c r="D30" s="27"/>
      <c r="E30" s="5"/>
    </row>
    <row r="31" spans="2:5" x14ac:dyDescent="0.25">
      <c r="B31" s="74"/>
      <c r="C31" s="26" t="s">
        <v>27</v>
      </c>
      <c r="D31" s="27">
        <v>3230</v>
      </c>
      <c r="E31" s="5"/>
    </row>
    <row r="32" spans="2:5" x14ac:dyDescent="0.25">
      <c r="B32" s="75" t="s">
        <v>10</v>
      </c>
      <c r="C32" s="76"/>
      <c r="D32" s="8">
        <f>SUM(D7:D31)</f>
        <v>24555</v>
      </c>
      <c r="E32" s="8">
        <f>SUM(E7:E29)</f>
        <v>9285</v>
      </c>
    </row>
    <row r="33" spans="2:5" x14ac:dyDescent="0.25">
      <c r="B33" s="15">
        <v>2220</v>
      </c>
      <c r="C33" s="3" t="s">
        <v>28</v>
      </c>
      <c r="D33" s="4">
        <v>2615</v>
      </c>
      <c r="E33" s="5"/>
    </row>
    <row r="34" spans="2:5" x14ac:dyDescent="0.25">
      <c r="B34" s="75" t="s">
        <v>10</v>
      </c>
      <c r="C34" s="76"/>
      <c r="D34" s="8">
        <f>SUM(D33:D33)</f>
        <v>2615</v>
      </c>
      <c r="E34" s="8">
        <f>SUM(E33:E33)</f>
        <v>0</v>
      </c>
    </row>
    <row r="35" spans="2:5" x14ac:dyDescent="0.25">
      <c r="B35" s="15">
        <v>2230</v>
      </c>
      <c r="C35" s="3" t="s">
        <v>29</v>
      </c>
      <c r="D35" s="4">
        <v>746700</v>
      </c>
      <c r="E35" s="5"/>
    </row>
    <row r="36" spans="2:5" x14ac:dyDescent="0.25">
      <c r="B36" s="75" t="s">
        <v>10</v>
      </c>
      <c r="C36" s="76"/>
      <c r="D36" s="8">
        <f>SUM(D35:D35)</f>
        <v>746700</v>
      </c>
      <c r="E36" s="8">
        <f>SUM(E35:E35)</f>
        <v>0</v>
      </c>
    </row>
    <row r="37" spans="2:5" x14ac:dyDescent="0.25">
      <c r="B37" s="69">
        <v>2240</v>
      </c>
      <c r="C37" s="26" t="s">
        <v>30</v>
      </c>
      <c r="D37" s="27">
        <v>600</v>
      </c>
      <c r="E37" s="5"/>
    </row>
    <row r="38" spans="2:5" x14ac:dyDescent="0.25">
      <c r="B38" s="70"/>
      <c r="C38" s="26" t="s">
        <v>8</v>
      </c>
      <c r="D38" s="27">
        <v>180</v>
      </c>
      <c r="E38" s="5"/>
    </row>
    <row r="39" spans="2:5" hidden="1" x14ac:dyDescent="0.25">
      <c r="B39" s="70"/>
      <c r="C39" s="26" t="s">
        <v>71</v>
      </c>
      <c r="D39" s="27"/>
      <c r="E39" s="5"/>
    </row>
    <row r="40" spans="2:5" x14ac:dyDescent="0.25">
      <c r="B40" s="70"/>
      <c r="C40" s="14" t="s">
        <v>7</v>
      </c>
      <c r="D40" s="28">
        <v>1730</v>
      </c>
      <c r="E40" s="5">
        <v>245</v>
      </c>
    </row>
    <row r="41" spans="2:5" x14ac:dyDescent="0.25">
      <c r="B41" s="70"/>
      <c r="C41" s="29" t="s">
        <v>6</v>
      </c>
      <c r="D41" s="30">
        <v>1250</v>
      </c>
      <c r="E41" s="5">
        <v>135</v>
      </c>
    </row>
    <row r="42" spans="2:5" x14ac:dyDescent="0.25">
      <c r="B42" s="70"/>
      <c r="C42" s="29" t="s">
        <v>4</v>
      </c>
      <c r="D42" s="30">
        <v>770</v>
      </c>
      <c r="E42" s="5"/>
    </row>
    <row r="43" spans="2:5" x14ac:dyDescent="0.25">
      <c r="B43" s="70"/>
      <c r="C43" s="29" t="s">
        <v>31</v>
      </c>
      <c r="D43" s="30">
        <v>3920</v>
      </c>
      <c r="E43" s="9"/>
    </row>
    <row r="44" spans="2:5" x14ac:dyDescent="0.25">
      <c r="B44" s="70"/>
      <c r="C44" s="29" t="s">
        <v>32</v>
      </c>
      <c r="D44" s="30">
        <v>2030</v>
      </c>
      <c r="E44" s="9"/>
    </row>
    <row r="45" spans="2:5" x14ac:dyDescent="0.25">
      <c r="B45" s="70"/>
      <c r="C45" s="29" t="s">
        <v>63</v>
      </c>
      <c r="D45" s="30">
        <v>750</v>
      </c>
      <c r="E45" s="9"/>
    </row>
    <row r="46" spans="2:5" x14ac:dyDescent="0.25">
      <c r="B46" s="70"/>
      <c r="C46" s="29" t="s">
        <v>13</v>
      </c>
      <c r="D46" s="30">
        <v>860</v>
      </c>
      <c r="E46" s="9"/>
    </row>
    <row r="47" spans="2:5" x14ac:dyDescent="0.25">
      <c r="B47" s="70"/>
      <c r="C47" s="26" t="s">
        <v>33</v>
      </c>
      <c r="D47" s="27">
        <v>23860</v>
      </c>
      <c r="E47" s="5"/>
    </row>
    <row r="48" spans="2:5" hidden="1" x14ac:dyDescent="0.25">
      <c r="B48" s="70"/>
      <c r="C48" s="26" t="s">
        <v>98</v>
      </c>
      <c r="D48" s="27"/>
      <c r="E48" s="5"/>
    </row>
    <row r="49" spans="2:5" x14ac:dyDescent="0.25">
      <c r="B49" s="70"/>
      <c r="C49" s="26" t="s">
        <v>34</v>
      </c>
      <c r="D49" s="27">
        <v>2900</v>
      </c>
      <c r="E49" s="5"/>
    </row>
    <row r="50" spans="2:5" hidden="1" x14ac:dyDescent="0.25">
      <c r="B50" s="70"/>
      <c r="C50" s="26" t="s">
        <v>100</v>
      </c>
      <c r="D50" s="47"/>
      <c r="E50" s="12"/>
    </row>
    <row r="51" spans="2:5" x14ac:dyDescent="0.25">
      <c r="B51" s="70"/>
      <c r="C51" s="10" t="s">
        <v>35</v>
      </c>
      <c r="D51" s="11">
        <v>12960</v>
      </c>
      <c r="E51" s="12"/>
    </row>
    <row r="52" spans="2:5" x14ac:dyDescent="0.25">
      <c r="B52" s="70"/>
      <c r="C52" s="10" t="s">
        <v>36</v>
      </c>
      <c r="D52" s="11"/>
      <c r="E52" s="13">
        <v>10785</v>
      </c>
    </row>
    <row r="53" spans="2:5" x14ac:dyDescent="0.25">
      <c r="B53" s="70"/>
      <c r="C53" s="10" t="s">
        <v>62</v>
      </c>
      <c r="D53" s="11">
        <v>88600</v>
      </c>
      <c r="E53" s="13"/>
    </row>
    <row r="54" spans="2:5" hidden="1" x14ac:dyDescent="0.25">
      <c r="B54" s="70"/>
      <c r="C54" s="10" t="s">
        <v>99</v>
      </c>
      <c r="D54" s="11"/>
      <c r="E54" s="13"/>
    </row>
    <row r="55" spans="2:5" hidden="1" x14ac:dyDescent="0.25">
      <c r="B55" s="70"/>
      <c r="C55" s="10" t="s">
        <v>101</v>
      </c>
      <c r="D55" s="11"/>
      <c r="E55" s="13"/>
    </row>
    <row r="56" spans="2:5" x14ac:dyDescent="0.25">
      <c r="B56" s="70"/>
      <c r="C56" s="10" t="s">
        <v>61</v>
      </c>
      <c r="D56" s="11">
        <v>2900</v>
      </c>
      <c r="E56" s="13"/>
    </row>
    <row r="57" spans="2:5" x14ac:dyDescent="0.25">
      <c r="B57" s="70"/>
      <c r="C57" s="32" t="s">
        <v>5</v>
      </c>
      <c r="D57" s="13">
        <v>1100</v>
      </c>
      <c r="E57" s="12"/>
    </row>
    <row r="58" spans="2:5" hidden="1" x14ac:dyDescent="0.25">
      <c r="B58" s="70"/>
      <c r="C58" s="33" t="s">
        <v>104</v>
      </c>
      <c r="D58" s="34"/>
      <c r="E58" s="12"/>
    </row>
    <row r="59" spans="2:5" hidden="1" x14ac:dyDescent="0.25">
      <c r="B59" s="70"/>
      <c r="C59" s="33" t="s">
        <v>102</v>
      </c>
      <c r="D59" s="34"/>
      <c r="E59" s="12"/>
    </row>
    <row r="60" spans="2:5" x14ac:dyDescent="0.25">
      <c r="B60" s="70"/>
      <c r="C60" s="33" t="s">
        <v>19</v>
      </c>
      <c r="D60" s="34">
        <v>8490</v>
      </c>
      <c r="E60" s="12"/>
    </row>
    <row r="61" spans="2:5" x14ac:dyDescent="0.25">
      <c r="B61" s="70"/>
      <c r="C61" s="33" t="s">
        <v>15</v>
      </c>
      <c r="D61" s="34">
        <v>16850</v>
      </c>
      <c r="E61" s="12">
        <v>950</v>
      </c>
    </row>
    <row r="62" spans="2:5" x14ac:dyDescent="0.25">
      <c r="B62" s="70"/>
      <c r="C62" s="29" t="s">
        <v>37</v>
      </c>
      <c r="D62" s="30">
        <v>1270</v>
      </c>
      <c r="E62" s="5"/>
    </row>
    <row r="63" spans="2:5" x14ac:dyDescent="0.25">
      <c r="B63" s="70"/>
      <c r="C63" s="31" t="s">
        <v>38</v>
      </c>
      <c r="D63" s="35">
        <v>3290</v>
      </c>
      <c r="E63" s="12"/>
    </row>
    <row r="64" spans="2:5" x14ac:dyDescent="0.25">
      <c r="B64" s="70"/>
      <c r="C64" s="29" t="s">
        <v>11</v>
      </c>
      <c r="D64" s="35">
        <v>6240</v>
      </c>
      <c r="E64" s="12"/>
    </row>
    <row r="65" spans="2:5" x14ac:dyDescent="0.25">
      <c r="B65" s="70"/>
      <c r="C65" s="29" t="s">
        <v>113</v>
      </c>
      <c r="D65" s="35">
        <v>408560</v>
      </c>
      <c r="E65" s="12"/>
    </row>
    <row r="66" spans="2:5" x14ac:dyDescent="0.25">
      <c r="B66" s="70"/>
      <c r="C66" s="29" t="s">
        <v>118</v>
      </c>
      <c r="D66" s="35">
        <v>400</v>
      </c>
      <c r="E66" s="12"/>
    </row>
    <row r="67" spans="2:5" x14ac:dyDescent="0.25">
      <c r="B67" s="70"/>
      <c r="C67" s="29" t="s">
        <v>119</v>
      </c>
      <c r="D67" s="35">
        <v>570</v>
      </c>
      <c r="E67" s="12"/>
    </row>
    <row r="68" spans="2:5" hidden="1" x14ac:dyDescent="0.25">
      <c r="B68" s="70"/>
      <c r="C68" s="29" t="s">
        <v>103</v>
      </c>
      <c r="D68" s="35"/>
      <c r="E68" s="12"/>
    </row>
    <row r="69" spans="2:5" hidden="1" x14ac:dyDescent="0.25">
      <c r="B69" s="70"/>
      <c r="C69" s="29" t="s">
        <v>14</v>
      </c>
      <c r="D69" s="35"/>
      <c r="E69" s="12"/>
    </row>
    <row r="70" spans="2:5" x14ac:dyDescent="0.25">
      <c r="B70" s="70"/>
      <c r="C70" s="29" t="s">
        <v>20</v>
      </c>
      <c r="D70" s="35">
        <v>800</v>
      </c>
      <c r="E70" s="12"/>
    </row>
    <row r="71" spans="2:5" x14ac:dyDescent="0.25">
      <c r="B71" s="70"/>
      <c r="C71" s="14" t="s">
        <v>16</v>
      </c>
      <c r="D71" s="5">
        <v>9510</v>
      </c>
      <c r="E71" s="12"/>
    </row>
    <row r="72" spans="2:5" hidden="1" x14ac:dyDescent="0.25">
      <c r="B72" s="70"/>
      <c r="C72" s="14" t="s">
        <v>72</v>
      </c>
      <c r="D72" s="5"/>
      <c r="E72" s="12"/>
    </row>
    <row r="73" spans="2:5" x14ac:dyDescent="0.25">
      <c r="B73" s="70"/>
      <c r="C73" s="14" t="s">
        <v>17</v>
      </c>
      <c r="D73" s="5">
        <v>1580</v>
      </c>
      <c r="E73" s="12"/>
    </row>
    <row r="74" spans="2:5" x14ac:dyDescent="0.25">
      <c r="B74" s="70"/>
      <c r="C74" s="14" t="s">
        <v>18</v>
      </c>
      <c r="D74" s="5">
        <v>94050</v>
      </c>
      <c r="E74" s="12"/>
    </row>
    <row r="75" spans="2:5" ht="19.899999999999999" customHeight="1" x14ac:dyDescent="0.25">
      <c r="B75" s="71"/>
      <c r="C75" s="10" t="s">
        <v>39</v>
      </c>
      <c r="D75" s="11">
        <v>1750</v>
      </c>
      <c r="E75" s="13"/>
    </row>
    <row r="76" spans="2:5" ht="24" customHeight="1" x14ac:dyDescent="0.25">
      <c r="B76" s="75" t="s">
        <v>10</v>
      </c>
      <c r="C76" s="76"/>
      <c r="D76" s="8">
        <f>SUM(D37:D75)</f>
        <v>697770</v>
      </c>
      <c r="E76" s="8">
        <f>SUM(E37:E75)</f>
        <v>12115</v>
      </c>
    </row>
    <row r="77" spans="2:5" x14ac:dyDescent="0.25">
      <c r="B77" s="23">
        <v>2271</v>
      </c>
      <c r="C77" s="26" t="s">
        <v>40</v>
      </c>
      <c r="D77" s="27">
        <v>1085830</v>
      </c>
      <c r="E77" s="5">
        <v>2860</v>
      </c>
    </row>
    <row r="78" spans="2:5" x14ac:dyDescent="0.25">
      <c r="B78" s="23">
        <v>2272</v>
      </c>
      <c r="C78" s="26" t="s">
        <v>41</v>
      </c>
      <c r="D78" s="27">
        <v>31300</v>
      </c>
      <c r="E78" s="5">
        <v>300</v>
      </c>
    </row>
    <row r="79" spans="2:5" x14ac:dyDescent="0.25">
      <c r="B79" s="23">
        <v>2273</v>
      </c>
      <c r="C79" s="26" t="s">
        <v>42</v>
      </c>
      <c r="D79" s="27">
        <v>279820</v>
      </c>
      <c r="E79" s="5">
        <v>1940</v>
      </c>
    </row>
    <row r="80" spans="2:5" ht="24" customHeight="1" x14ac:dyDescent="0.25">
      <c r="B80" s="67" t="s">
        <v>10</v>
      </c>
      <c r="C80" s="68"/>
      <c r="D80" s="8">
        <f>SUM(D77:D79)</f>
        <v>1396950</v>
      </c>
      <c r="E80" s="8">
        <f>SUM(E77:E79)</f>
        <v>5100</v>
      </c>
    </row>
    <row r="81" spans="2:5" s="40" customFormat="1" ht="39" hidden="1" customHeight="1" x14ac:dyDescent="0.25">
      <c r="B81" s="41">
        <v>2282</v>
      </c>
      <c r="C81" s="42" t="s">
        <v>65</v>
      </c>
      <c r="D81" s="43"/>
      <c r="E81" s="44"/>
    </row>
    <row r="82" spans="2:5" ht="24" hidden="1" customHeight="1" x14ac:dyDescent="0.25">
      <c r="B82" s="75" t="s">
        <v>10</v>
      </c>
      <c r="C82" s="76"/>
      <c r="D82" s="8">
        <f>SUM(D81:D81)</f>
        <v>0</v>
      </c>
      <c r="E82" s="8">
        <f>SUM(E81:E81)</f>
        <v>0</v>
      </c>
    </row>
    <row r="83" spans="2:5" ht="18" hidden="1" customHeight="1" x14ac:dyDescent="0.25">
      <c r="B83" s="69">
        <v>3110</v>
      </c>
      <c r="C83" s="26" t="s">
        <v>47</v>
      </c>
      <c r="D83" s="27"/>
      <c r="E83" s="45"/>
    </row>
    <row r="84" spans="2:5" ht="37.15" hidden="1" customHeight="1" x14ac:dyDescent="0.25">
      <c r="B84" s="70"/>
      <c r="C84" s="14" t="s">
        <v>74</v>
      </c>
      <c r="D84" s="27"/>
      <c r="E84" s="45"/>
    </row>
    <row r="85" spans="2:5" ht="18" hidden="1" customHeight="1" x14ac:dyDescent="0.25">
      <c r="B85" s="70"/>
      <c r="C85" s="26" t="s">
        <v>66</v>
      </c>
      <c r="D85" s="27"/>
      <c r="E85" s="45"/>
    </row>
    <row r="86" spans="2:5" ht="18" hidden="1" customHeight="1" x14ac:dyDescent="0.25">
      <c r="B86" s="70"/>
      <c r="C86" s="26" t="s">
        <v>67</v>
      </c>
      <c r="D86" s="27"/>
      <c r="E86" s="45"/>
    </row>
    <row r="87" spans="2:5" ht="18" hidden="1" customHeight="1" x14ac:dyDescent="0.25">
      <c r="B87" s="70"/>
      <c r="C87" s="26" t="s">
        <v>75</v>
      </c>
      <c r="D87" s="27"/>
      <c r="E87" s="45"/>
    </row>
    <row r="88" spans="2:5" ht="18" hidden="1" customHeight="1" x14ac:dyDescent="0.25">
      <c r="B88" s="70"/>
      <c r="C88" s="26" t="s">
        <v>105</v>
      </c>
      <c r="D88" s="27"/>
      <c r="E88" s="45"/>
    </row>
    <row r="89" spans="2:5" ht="18" hidden="1" customHeight="1" x14ac:dyDescent="0.25">
      <c r="B89" s="70"/>
      <c r="C89" s="26" t="s">
        <v>106</v>
      </c>
      <c r="D89" s="27"/>
      <c r="E89" s="45"/>
    </row>
    <row r="90" spans="2:5" ht="18" customHeight="1" x14ac:dyDescent="0.25">
      <c r="B90" s="70"/>
      <c r="C90" s="26" t="s">
        <v>115</v>
      </c>
      <c r="D90" s="27"/>
      <c r="E90" s="45">
        <v>2945</v>
      </c>
    </row>
    <row r="91" spans="2:5" ht="18" hidden="1" customHeight="1" x14ac:dyDescent="0.25">
      <c r="B91" s="70"/>
      <c r="C91" s="26" t="s">
        <v>107</v>
      </c>
      <c r="D91" s="27"/>
      <c r="E91" s="45"/>
    </row>
    <row r="92" spans="2:5" ht="18" hidden="1" customHeight="1" x14ac:dyDescent="0.25">
      <c r="B92" s="71"/>
      <c r="C92" s="26" t="s">
        <v>76</v>
      </c>
      <c r="D92" s="27"/>
      <c r="E92" s="45"/>
    </row>
    <row r="93" spans="2:5" ht="18" hidden="1" customHeight="1" x14ac:dyDescent="0.25">
      <c r="B93" s="69">
        <v>3132</v>
      </c>
      <c r="C93" s="26" t="s">
        <v>68</v>
      </c>
      <c r="D93" s="27"/>
      <c r="E93" s="45"/>
    </row>
    <row r="94" spans="2:5" ht="18" hidden="1" customHeight="1" x14ac:dyDescent="0.25">
      <c r="B94" s="70"/>
      <c r="C94" s="26" t="s">
        <v>69</v>
      </c>
      <c r="D94" s="27"/>
      <c r="E94" s="45"/>
    </row>
    <row r="95" spans="2:5" ht="18" hidden="1" customHeight="1" x14ac:dyDescent="0.25">
      <c r="B95" s="70"/>
      <c r="C95" s="26" t="s">
        <v>77</v>
      </c>
      <c r="D95" s="27"/>
      <c r="E95" s="45"/>
    </row>
    <row r="96" spans="2:5" ht="18" hidden="1" customHeight="1" x14ac:dyDescent="0.25">
      <c r="B96" s="70"/>
      <c r="C96" s="26" t="s">
        <v>78</v>
      </c>
      <c r="D96" s="27"/>
      <c r="E96" s="45"/>
    </row>
    <row r="97" spans="2:5" ht="18" hidden="1" customHeight="1" x14ac:dyDescent="0.25">
      <c r="B97" s="70"/>
      <c r="C97" s="26" t="s">
        <v>70</v>
      </c>
      <c r="D97" s="27"/>
      <c r="E97" s="45"/>
    </row>
    <row r="98" spans="2:5" ht="39.6" hidden="1" customHeight="1" x14ac:dyDescent="0.25">
      <c r="B98" s="71"/>
      <c r="C98" s="14" t="s">
        <v>79</v>
      </c>
      <c r="D98" s="27"/>
      <c r="E98" s="45"/>
    </row>
    <row r="99" spans="2:5" ht="24" customHeight="1" x14ac:dyDescent="0.25">
      <c r="B99" s="67" t="s">
        <v>10</v>
      </c>
      <c r="C99" s="68"/>
      <c r="D99" s="8">
        <f>D83+D85+D98+D86+D92+D93+D94+D97</f>
        <v>0</v>
      </c>
      <c r="E99" s="8">
        <f>SUM(E83:E98)</f>
        <v>2945</v>
      </c>
    </row>
    <row r="100" spans="2:5" ht="26.25" customHeight="1" x14ac:dyDescent="0.25">
      <c r="B100" s="65" t="s">
        <v>3</v>
      </c>
      <c r="C100" s="65"/>
      <c r="D100" s="16">
        <f>+D80+D76+D36+D32+D6+D99+D34+D82</f>
        <v>13863850</v>
      </c>
      <c r="E100" s="16">
        <f>+E80+E76+E36+E32+E6+E99+E34+E82</f>
        <v>70340</v>
      </c>
    </row>
    <row r="101" spans="2:5" s="22" customFormat="1" ht="27.75" customHeight="1" x14ac:dyDescent="0.25">
      <c r="B101" s="25"/>
      <c r="C101" s="25"/>
      <c r="D101" s="46"/>
      <c r="E101" s="17"/>
    </row>
    <row r="102" spans="2:5" s="22" customFormat="1" ht="42" customHeight="1" x14ac:dyDescent="0.25">
      <c r="B102" s="21" t="s">
        <v>45</v>
      </c>
      <c r="C102" s="21"/>
      <c r="D102" s="21"/>
      <c r="E102" s="18" t="s">
        <v>46</v>
      </c>
    </row>
    <row r="103" spans="2:5" s="22" customFormat="1" ht="27.75" customHeight="1" x14ac:dyDescent="0.25">
      <c r="C103" s="36"/>
      <c r="D103" s="36"/>
      <c r="E103" s="18"/>
    </row>
    <row r="104" spans="2:5" s="22" customFormat="1" ht="27.75" customHeight="1" x14ac:dyDescent="0.25">
      <c r="C104" s="36"/>
      <c r="D104" s="36"/>
      <c r="E104" s="18"/>
    </row>
    <row r="105" spans="2:5" x14ac:dyDescent="0.25">
      <c r="B105" s="36" t="s">
        <v>114</v>
      </c>
      <c r="C105" s="36"/>
      <c r="D105" s="36"/>
      <c r="E105" s="18"/>
    </row>
    <row r="106" spans="2:5" ht="21.75" customHeight="1" x14ac:dyDescent="0.25">
      <c r="B106" s="36"/>
      <c r="C106" s="37"/>
      <c r="D106" s="37"/>
      <c r="E106" s="19"/>
    </row>
    <row r="107" spans="2:5" ht="24" customHeight="1" x14ac:dyDescent="0.25">
      <c r="B107" s="38"/>
      <c r="C107" s="20"/>
      <c r="D107" s="20"/>
      <c r="E107" s="20"/>
    </row>
    <row r="108" spans="2:5" x14ac:dyDescent="0.25">
      <c r="B108" s="20"/>
    </row>
  </sheetData>
  <mergeCells count="15">
    <mergeCell ref="B100:C100"/>
    <mergeCell ref="B1:E1"/>
    <mergeCell ref="B99:C99"/>
    <mergeCell ref="B37:B75"/>
    <mergeCell ref="B7:B31"/>
    <mergeCell ref="B80:C80"/>
    <mergeCell ref="B32:C32"/>
    <mergeCell ref="B34:C34"/>
    <mergeCell ref="B36:C36"/>
    <mergeCell ref="B76:C76"/>
    <mergeCell ref="C3:E3"/>
    <mergeCell ref="B6:C6"/>
    <mergeCell ref="B82:C82"/>
    <mergeCell ref="B83:B92"/>
    <mergeCell ref="B93:B98"/>
  </mergeCells>
  <pageMargins left="0" right="0" top="0" bottom="0" header="0" footer="0"/>
  <pageSetup paperSize="9" scale="4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140"/>
  <sheetViews>
    <sheetView tabSelected="1" view="pageBreakPreview" zoomScale="76" zoomScaleSheetLayoutView="76" workbookViewId="0">
      <selection activeCell="B45" sqref="B45:C45"/>
    </sheetView>
  </sheetViews>
  <sheetFormatPr defaultColWidth="8.85546875" defaultRowHeight="18.75" x14ac:dyDescent="0.25"/>
  <cols>
    <col min="1" max="1" width="14.28515625" style="25" customWidth="1"/>
    <col min="2" max="2" width="13" style="25" customWidth="1"/>
    <col min="3" max="3" width="86.5703125" style="25" customWidth="1"/>
    <col min="4" max="4" width="23.42578125" style="25" customWidth="1"/>
    <col min="5" max="5" width="20.140625" style="17" customWidth="1"/>
    <col min="6" max="6" width="11.28515625" style="25" bestFit="1" customWidth="1"/>
    <col min="7" max="7" width="12.85546875" style="25" bestFit="1" customWidth="1"/>
    <col min="8" max="16384" width="8.85546875" style="25"/>
  </cols>
  <sheetData>
    <row r="1" spans="2:5" s="24" customFormat="1" ht="72" customHeight="1" x14ac:dyDescent="0.25">
      <c r="B1" s="79" t="s">
        <v>159</v>
      </c>
      <c r="C1" s="79"/>
      <c r="D1" s="79"/>
      <c r="E1" s="79"/>
    </row>
    <row r="2" spans="2:5" ht="43.15" customHeight="1" x14ac:dyDescent="0.25">
      <c r="B2" s="23" t="s">
        <v>0</v>
      </c>
      <c r="C2" s="23" t="s">
        <v>158</v>
      </c>
      <c r="D2" s="1" t="s">
        <v>43</v>
      </c>
      <c r="E2" s="1" t="s">
        <v>44</v>
      </c>
    </row>
    <row r="3" spans="2:5" ht="27" customHeight="1" x14ac:dyDescent="0.25">
      <c r="B3" s="62">
        <v>2000</v>
      </c>
      <c r="C3" s="80" t="s">
        <v>21</v>
      </c>
      <c r="D3" s="80"/>
      <c r="E3" s="80"/>
    </row>
    <row r="4" spans="2:5" x14ac:dyDescent="0.25">
      <c r="B4" s="23">
        <v>2110</v>
      </c>
      <c r="C4" s="3" t="s">
        <v>22</v>
      </c>
      <c r="D4" s="81">
        <v>8392050</v>
      </c>
      <c r="E4" s="5"/>
    </row>
    <row r="5" spans="2:5" x14ac:dyDescent="0.25">
      <c r="B5" s="23">
        <v>2120</v>
      </c>
      <c r="C5" s="6" t="s">
        <v>9</v>
      </c>
      <c r="D5" s="61">
        <v>1846250</v>
      </c>
      <c r="E5" s="5"/>
    </row>
    <row r="6" spans="2:5" x14ac:dyDescent="0.25">
      <c r="B6" s="75" t="s">
        <v>10</v>
      </c>
      <c r="C6" s="76"/>
      <c r="D6" s="8">
        <f>SUM(D4:D5)</f>
        <v>10238300</v>
      </c>
      <c r="E6" s="8">
        <f>SUM(E4:E5)</f>
        <v>0</v>
      </c>
    </row>
    <row r="7" spans="2:5" hidden="1" x14ac:dyDescent="0.25">
      <c r="B7" s="73">
        <v>2210</v>
      </c>
      <c r="C7" s="3" t="s">
        <v>23</v>
      </c>
      <c r="D7" s="4"/>
      <c r="E7" s="5"/>
    </row>
    <row r="8" spans="2:5" x14ac:dyDescent="0.25">
      <c r="B8" s="73"/>
      <c r="C8" s="6" t="s">
        <v>128</v>
      </c>
      <c r="D8" s="7">
        <v>1000</v>
      </c>
      <c r="E8" s="5"/>
    </row>
    <row r="9" spans="2:5" x14ac:dyDescent="0.25">
      <c r="B9" s="73"/>
      <c r="C9" s="6" t="s">
        <v>129</v>
      </c>
      <c r="D9" s="7">
        <v>4200</v>
      </c>
      <c r="E9" s="5"/>
    </row>
    <row r="10" spans="2:5" x14ac:dyDescent="0.25">
      <c r="B10" s="73"/>
      <c r="C10" s="6" t="s">
        <v>141</v>
      </c>
      <c r="D10" s="7">
        <v>12000</v>
      </c>
      <c r="E10" s="44"/>
    </row>
    <row r="11" spans="2:5" x14ac:dyDescent="0.25">
      <c r="B11" s="73"/>
      <c r="C11" s="6" t="s">
        <v>126</v>
      </c>
      <c r="D11" s="7"/>
      <c r="E11" s="44">
        <v>34000</v>
      </c>
    </row>
    <row r="12" spans="2:5" x14ac:dyDescent="0.25">
      <c r="B12" s="73"/>
      <c r="C12" s="6" t="s">
        <v>143</v>
      </c>
      <c r="D12" s="7">
        <v>25500</v>
      </c>
      <c r="E12" s="44"/>
    </row>
    <row r="13" spans="2:5" hidden="1" x14ac:dyDescent="0.25">
      <c r="B13" s="73"/>
      <c r="C13" s="6" t="s">
        <v>53</v>
      </c>
      <c r="D13" s="7"/>
      <c r="E13" s="44"/>
    </row>
    <row r="14" spans="2:5" hidden="1" x14ac:dyDescent="0.25">
      <c r="B14" s="73"/>
      <c r="C14" s="6" t="s">
        <v>60</v>
      </c>
      <c r="D14" s="7"/>
      <c r="E14" s="44"/>
    </row>
    <row r="15" spans="2:5" hidden="1" x14ac:dyDescent="0.25">
      <c r="B15" s="73"/>
      <c r="C15" s="6" t="s">
        <v>58</v>
      </c>
      <c r="D15" s="7"/>
      <c r="E15" s="44"/>
    </row>
    <row r="16" spans="2:5" x14ac:dyDescent="0.25">
      <c r="B16" s="73"/>
      <c r="C16" s="6" t="s">
        <v>120</v>
      </c>
      <c r="D16" s="7">
        <v>13140</v>
      </c>
      <c r="E16" s="44"/>
    </row>
    <row r="17" spans="2:5" hidden="1" x14ac:dyDescent="0.25">
      <c r="B17" s="73"/>
      <c r="C17" s="6" t="s">
        <v>59</v>
      </c>
      <c r="D17" s="7"/>
      <c r="E17" s="44"/>
    </row>
    <row r="18" spans="2:5" hidden="1" x14ac:dyDescent="0.25">
      <c r="B18" s="73"/>
      <c r="C18" s="6" t="s">
        <v>54</v>
      </c>
      <c r="D18" s="7"/>
      <c r="E18" s="44"/>
    </row>
    <row r="19" spans="2:5" x14ac:dyDescent="0.25">
      <c r="B19" s="73"/>
      <c r="C19" s="6" t="s">
        <v>57</v>
      </c>
      <c r="D19" s="7">
        <v>18700</v>
      </c>
      <c r="E19" s="44">
        <v>6750</v>
      </c>
    </row>
    <row r="20" spans="2:5" x14ac:dyDescent="0.25">
      <c r="B20" s="73"/>
      <c r="C20" s="6" t="s">
        <v>121</v>
      </c>
      <c r="D20" s="7">
        <v>21150</v>
      </c>
      <c r="E20" s="44">
        <v>11550</v>
      </c>
    </row>
    <row r="21" spans="2:5" x14ac:dyDescent="0.25">
      <c r="B21" s="73"/>
      <c r="C21" s="6" t="s">
        <v>142</v>
      </c>
      <c r="D21" s="7">
        <v>9000</v>
      </c>
      <c r="E21" s="44"/>
    </row>
    <row r="22" spans="2:5" hidden="1" x14ac:dyDescent="0.25">
      <c r="B22" s="73"/>
      <c r="C22" s="6" t="s">
        <v>50</v>
      </c>
      <c r="D22" s="7"/>
      <c r="E22" s="44"/>
    </row>
    <row r="23" spans="2:5" x14ac:dyDescent="0.25">
      <c r="B23" s="73"/>
      <c r="C23" s="6" t="s">
        <v>126</v>
      </c>
      <c r="D23" s="7">
        <v>6000</v>
      </c>
      <c r="E23" s="44"/>
    </row>
    <row r="24" spans="2:5" x14ac:dyDescent="0.25">
      <c r="B24" s="73"/>
      <c r="C24" s="6" t="s">
        <v>124</v>
      </c>
      <c r="D24" s="7">
        <v>22180</v>
      </c>
      <c r="E24" s="44"/>
    </row>
    <row r="25" spans="2:5" hidden="1" x14ac:dyDescent="0.25">
      <c r="B25" s="73"/>
      <c r="C25" s="6" t="s">
        <v>127</v>
      </c>
      <c r="D25" s="7"/>
      <c r="E25" s="44"/>
    </row>
    <row r="26" spans="2:5" hidden="1" x14ac:dyDescent="0.25">
      <c r="B26" s="73"/>
      <c r="C26" s="6" t="s">
        <v>125</v>
      </c>
      <c r="D26" s="7"/>
      <c r="E26" s="44"/>
    </row>
    <row r="27" spans="2:5" hidden="1" x14ac:dyDescent="0.25">
      <c r="B27" s="73"/>
      <c r="C27" s="6" t="s">
        <v>27</v>
      </c>
      <c r="D27" s="7"/>
      <c r="E27" s="44"/>
    </row>
    <row r="28" spans="2:5" hidden="1" x14ac:dyDescent="0.25">
      <c r="B28" s="73"/>
      <c r="C28" s="6" t="s">
        <v>24</v>
      </c>
      <c r="D28" s="7"/>
      <c r="E28" s="44"/>
    </row>
    <row r="29" spans="2:5" x14ac:dyDescent="0.25">
      <c r="B29" s="73"/>
      <c r="C29" s="6" t="s">
        <v>64</v>
      </c>
      <c r="D29" s="7">
        <v>1200</v>
      </c>
      <c r="E29" s="44"/>
    </row>
    <row r="30" spans="2:5" hidden="1" x14ac:dyDescent="0.25">
      <c r="B30" s="73"/>
      <c r="C30" s="6" t="s">
        <v>112</v>
      </c>
      <c r="D30" s="7"/>
      <c r="E30" s="44"/>
    </row>
    <row r="31" spans="2:5" x14ac:dyDescent="0.25">
      <c r="B31" s="73"/>
      <c r="C31" s="6" t="s">
        <v>111</v>
      </c>
      <c r="D31" s="7"/>
      <c r="E31" s="44">
        <v>4740</v>
      </c>
    </row>
    <row r="32" spans="2:5" hidden="1" x14ac:dyDescent="0.25">
      <c r="B32" s="73"/>
      <c r="C32" s="6" t="s">
        <v>2</v>
      </c>
      <c r="D32" s="7"/>
      <c r="E32" s="44"/>
    </row>
    <row r="33" spans="2:7" hidden="1" x14ac:dyDescent="0.25">
      <c r="B33" s="73"/>
      <c r="C33" s="26" t="s">
        <v>26</v>
      </c>
      <c r="D33" s="27"/>
      <c r="E33" s="44"/>
    </row>
    <row r="34" spans="2:7" hidden="1" x14ac:dyDescent="0.25">
      <c r="B34" s="73"/>
      <c r="C34" s="26" t="s">
        <v>81</v>
      </c>
      <c r="D34" s="27"/>
      <c r="E34" s="44"/>
    </row>
    <row r="35" spans="2:7" hidden="1" x14ac:dyDescent="0.25">
      <c r="B35" s="73"/>
      <c r="C35" s="26" t="s">
        <v>108</v>
      </c>
      <c r="D35" s="27"/>
      <c r="E35" s="44"/>
    </row>
    <row r="36" spans="2:7" hidden="1" x14ac:dyDescent="0.25">
      <c r="B36" s="73"/>
      <c r="C36" s="26" t="s">
        <v>82</v>
      </c>
      <c r="D36" s="27"/>
      <c r="E36" s="44"/>
    </row>
    <row r="37" spans="2:7" hidden="1" x14ac:dyDescent="0.25">
      <c r="B37" s="73"/>
      <c r="C37" s="26" t="s">
        <v>83</v>
      </c>
      <c r="D37" s="27"/>
      <c r="E37" s="44"/>
    </row>
    <row r="38" spans="2:7" hidden="1" x14ac:dyDescent="0.25">
      <c r="B38" s="73"/>
      <c r="C38" s="26" t="s">
        <v>51</v>
      </c>
      <c r="D38" s="27"/>
      <c r="E38" s="44"/>
    </row>
    <row r="39" spans="2:7" hidden="1" x14ac:dyDescent="0.25">
      <c r="B39" s="73"/>
      <c r="C39" s="26" t="s">
        <v>52</v>
      </c>
      <c r="D39" s="27"/>
      <c r="E39" s="44"/>
    </row>
    <row r="40" spans="2:7" x14ac:dyDescent="0.25">
      <c r="B40" s="73"/>
      <c r="C40" s="26" t="s">
        <v>122</v>
      </c>
      <c r="D40" s="27">
        <v>1700</v>
      </c>
      <c r="E40" s="44"/>
    </row>
    <row r="41" spans="2:7" hidden="1" x14ac:dyDescent="0.25">
      <c r="B41" s="73"/>
      <c r="C41" s="26" t="s">
        <v>123</v>
      </c>
      <c r="D41" s="27"/>
      <c r="E41" s="44"/>
    </row>
    <row r="42" spans="2:7" hidden="1" x14ac:dyDescent="0.25">
      <c r="B42" s="74"/>
      <c r="C42" s="26" t="s">
        <v>27</v>
      </c>
      <c r="D42" s="27"/>
      <c r="E42" s="44"/>
    </row>
    <row r="43" spans="2:7" x14ac:dyDescent="0.25">
      <c r="B43" s="48"/>
      <c r="C43" s="26" t="s">
        <v>160</v>
      </c>
      <c r="D43" s="27">
        <v>1300</v>
      </c>
      <c r="E43" s="44"/>
    </row>
    <row r="44" spans="2:7" x14ac:dyDescent="0.25">
      <c r="B44" s="49"/>
      <c r="C44" s="26" t="s">
        <v>144</v>
      </c>
      <c r="D44" s="27">
        <v>290</v>
      </c>
      <c r="E44" s="5"/>
    </row>
    <row r="45" spans="2:7" x14ac:dyDescent="0.25">
      <c r="B45" s="75" t="s">
        <v>10</v>
      </c>
      <c r="C45" s="76"/>
      <c r="D45" s="8">
        <f>SUM(D7:D44)</f>
        <v>137360</v>
      </c>
      <c r="E45" s="8">
        <f>SUM(E7:E44)</f>
        <v>57040</v>
      </c>
      <c r="G45" s="46"/>
    </row>
    <row r="46" spans="2:7" x14ac:dyDescent="0.25">
      <c r="B46" s="39">
        <v>2220</v>
      </c>
      <c r="C46" s="3" t="s">
        <v>28</v>
      </c>
      <c r="D46" s="81">
        <v>4287</v>
      </c>
      <c r="E46" s="5"/>
    </row>
    <row r="47" spans="2:7" x14ac:dyDescent="0.25">
      <c r="B47" s="75" t="s">
        <v>10</v>
      </c>
      <c r="C47" s="76"/>
      <c r="D47" s="8">
        <f>SUM(D46:D46)</f>
        <v>4287</v>
      </c>
      <c r="E47" s="8">
        <f>SUM(E46:E46)</f>
        <v>0</v>
      </c>
    </row>
    <row r="48" spans="2:7" x14ac:dyDescent="0.25">
      <c r="B48" s="39">
        <v>2230</v>
      </c>
      <c r="C48" s="3" t="s">
        <v>29</v>
      </c>
      <c r="D48" s="4"/>
      <c r="E48" s="44">
        <v>1519690</v>
      </c>
    </row>
    <row r="49" spans="2:5" x14ac:dyDescent="0.25">
      <c r="B49" s="75" t="s">
        <v>10</v>
      </c>
      <c r="C49" s="76"/>
      <c r="D49" s="8">
        <f>SUM(D48:D48)</f>
        <v>0</v>
      </c>
      <c r="E49" s="8">
        <f>SUM(E48:E48)</f>
        <v>1519690</v>
      </c>
    </row>
    <row r="50" spans="2:5" hidden="1" x14ac:dyDescent="0.25">
      <c r="B50" s="69">
        <v>2240</v>
      </c>
      <c r="C50" s="26" t="s">
        <v>30</v>
      </c>
      <c r="D50" s="27"/>
      <c r="E50" s="5"/>
    </row>
    <row r="51" spans="2:5" hidden="1" x14ac:dyDescent="0.25">
      <c r="B51" s="70"/>
      <c r="C51" s="26" t="s">
        <v>8</v>
      </c>
      <c r="D51" s="43"/>
      <c r="E51" s="5"/>
    </row>
    <row r="52" spans="2:5" hidden="1" x14ac:dyDescent="0.25">
      <c r="B52" s="70"/>
      <c r="C52" s="26" t="s">
        <v>92</v>
      </c>
      <c r="D52" s="53"/>
      <c r="E52" s="5"/>
    </row>
    <row r="53" spans="2:5" hidden="1" x14ac:dyDescent="0.25">
      <c r="B53" s="70"/>
      <c r="C53" s="26" t="s">
        <v>71</v>
      </c>
      <c r="D53" s="53"/>
      <c r="E53" s="5"/>
    </row>
    <row r="54" spans="2:5" x14ac:dyDescent="0.25">
      <c r="B54" s="70"/>
      <c r="C54" s="14" t="s">
        <v>7</v>
      </c>
      <c r="D54" s="61">
        <v>4630</v>
      </c>
      <c r="E54" s="5"/>
    </row>
    <row r="55" spans="2:5" x14ac:dyDescent="0.25">
      <c r="B55" s="70"/>
      <c r="C55" s="29" t="s">
        <v>150</v>
      </c>
      <c r="D55" s="43">
        <v>20450</v>
      </c>
      <c r="E55" s="5"/>
    </row>
    <row r="56" spans="2:5" x14ac:dyDescent="0.25">
      <c r="B56" s="70"/>
      <c r="C56" s="29" t="s">
        <v>4</v>
      </c>
      <c r="D56" s="43">
        <v>12820</v>
      </c>
      <c r="E56" s="5"/>
    </row>
    <row r="57" spans="2:5" hidden="1" x14ac:dyDescent="0.25">
      <c r="B57" s="70"/>
      <c r="C57" s="29" t="s">
        <v>31</v>
      </c>
      <c r="D57" s="53"/>
      <c r="E57" s="9"/>
    </row>
    <row r="58" spans="2:5" x14ac:dyDescent="0.25">
      <c r="B58" s="70"/>
      <c r="C58" s="29" t="s">
        <v>32</v>
      </c>
      <c r="D58" s="43">
        <v>5390</v>
      </c>
      <c r="E58" s="9"/>
    </row>
    <row r="59" spans="2:5" x14ac:dyDescent="0.25">
      <c r="B59" s="70"/>
      <c r="C59" s="29" t="s">
        <v>90</v>
      </c>
      <c r="D59" s="43">
        <v>2400</v>
      </c>
      <c r="E59" s="9"/>
    </row>
    <row r="60" spans="2:5" x14ac:dyDescent="0.25">
      <c r="B60" s="70"/>
      <c r="C60" s="29" t="s">
        <v>89</v>
      </c>
      <c r="D60" s="43">
        <v>2400</v>
      </c>
      <c r="E60" s="9"/>
    </row>
    <row r="61" spans="2:5" hidden="1" x14ac:dyDescent="0.25">
      <c r="B61" s="70"/>
      <c r="C61" s="29" t="s">
        <v>63</v>
      </c>
      <c r="D61" s="53"/>
      <c r="E61" s="9"/>
    </row>
    <row r="62" spans="2:5" hidden="1" x14ac:dyDescent="0.25">
      <c r="B62" s="70"/>
      <c r="C62" s="29" t="s">
        <v>13</v>
      </c>
      <c r="D62" s="43"/>
      <c r="E62" s="58"/>
    </row>
    <row r="63" spans="2:5" x14ac:dyDescent="0.25">
      <c r="B63" s="70"/>
      <c r="C63" s="26" t="s">
        <v>33</v>
      </c>
      <c r="D63" s="43">
        <v>42530</v>
      </c>
      <c r="E63" s="5"/>
    </row>
    <row r="64" spans="2:5" x14ac:dyDescent="0.25">
      <c r="B64" s="70"/>
      <c r="C64" s="26" t="s">
        <v>146</v>
      </c>
      <c r="D64" s="43">
        <v>60780</v>
      </c>
      <c r="E64" s="5"/>
    </row>
    <row r="65" spans="2:5" hidden="1" x14ac:dyDescent="0.25">
      <c r="B65" s="70"/>
      <c r="C65" s="26" t="s">
        <v>84</v>
      </c>
      <c r="D65" s="53"/>
      <c r="E65" s="5"/>
    </row>
    <row r="66" spans="2:5" x14ac:dyDescent="0.25">
      <c r="B66" s="70"/>
      <c r="C66" s="26" t="s">
        <v>147</v>
      </c>
      <c r="D66" s="59">
        <v>19500</v>
      </c>
      <c r="E66" s="12"/>
    </row>
    <row r="67" spans="2:5" hidden="1" x14ac:dyDescent="0.25">
      <c r="B67" s="70"/>
      <c r="C67" s="26" t="s">
        <v>131</v>
      </c>
      <c r="D67" s="59"/>
      <c r="E67" s="12"/>
    </row>
    <row r="68" spans="2:5" hidden="1" x14ac:dyDescent="0.25">
      <c r="B68" s="70"/>
      <c r="C68" s="26" t="s">
        <v>109</v>
      </c>
      <c r="D68" s="54"/>
      <c r="E68" s="12"/>
    </row>
    <row r="69" spans="2:5" x14ac:dyDescent="0.25">
      <c r="B69" s="70"/>
      <c r="C69" s="10" t="s">
        <v>35</v>
      </c>
      <c r="D69" s="60">
        <v>21300</v>
      </c>
      <c r="E69" s="12"/>
    </row>
    <row r="70" spans="2:5" hidden="1" x14ac:dyDescent="0.25">
      <c r="B70" s="70"/>
      <c r="C70" s="10" t="s">
        <v>36</v>
      </c>
      <c r="D70" s="55"/>
      <c r="E70" s="13"/>
    </row>
    <row r="71" spans="2:5" hidden="1" x14ac:dyDescent="0.25">
      <c r="B71" s="70"/>
      <c r="C71" s="10" t="s">
        <v>62</v>
      </c>
      <c r="D71" s="55"/>
      <c r="E71" s="13"/>
    </row>
    <row r="72" spans="2:5" hidden="1" x14ac:dyDescent="0.25">
      <c r="B72" s="70"/>
      <c r="C72" s="10" t="s">
        <v>85</v>
      </c>
      <c r="D72" s="55"/>
      <c r="E72" s="13"/>
    </row>
    <row r="73" spans="2:5" x14ac:dyDescent="0.25">
      <c r="B73" s="70"/>
      <c r="C73" s="10" t="s">
        <v>34</v>
      </c>
      <c r="D73" s="60">
        <v>16740</v>
      </c>
      <c r="E73" s="13"/>
    </row>
    <row r="74" spans="2:5" hidden="1" x14ac:dyDescent="0.25">
      <c r="B74" s="70"/>
      <c r="C74" s="10" t="s">
        <v>134</v>
      </c>
      <c r="D74" s="55"/>
      <c r="E74" s="13"/>
    </row>
    <row r="75" spans="2:5" hidden="1" x14ac:dyDescent="0.25">
      <c r="B75" s="70"/>
      <c r="C75" s="10" t="s">
        <v>133</v>
      </c>
      <c r="D75" s="55"/>
      <c r="E75" s="13"/>
    </row>
    <row r="76" spans="2:5" hidden="1" x14ac:dyDescent="0.25">
      <c r="B76" s="70"/>
      <c r="C76" s="10" t="s">
        <v>62</v>
      </c>
      <c r="D76" s="55"/>
      <c r="E76" s="13"/>
    </row>
    <row r="77" spans="2:5" hidden="1" x14ac:dyDescent="0.25">
      <c r="B77" s="70"/>
      <c r="C77" s="10" t="s">
        <v>135</v>
      </c>
      <c r="D77" s="55"/>
      <c r="E77" s="13"/>
    </row>
    <row r="78" spans="2:5" hidden="1" x14ac:dyDescent="0.25">
      <c r="B78" s="70"/>
      <c r="C78" s="10" t="s">
        <v>136</v>
      </c>
      <c r="D78" s="55"/>
      <c r="E78" s="13"/>
    </row>
    <row r="79" spans="2:5" hidden="1" x14ac:dyDescent="0.25">
      <c r="B79" s="70"/>
      <c r="C79" s="10" t="s">
        <v>113</v>
      </c>
      <c r="D79" s="55"/>
      <c r="E79" s="13"/>
    </row>
    <row r="80" spans="2:5" hidden="1" x14ac:dyDescent="0.25">
      <c r="B80" s="70"/>
      <c r="C80" s="10" t="s">
        <v>148</v>
      </c>
      <c r="D80" s="60"/>
      <c r="E80" s="13"/>
    </row>
    <row r="81" spans="2:5" x14ac:dyDescent="0.25">
      <c r="B81" s="70"/>
      <c r="C81" s="10" t="s">
        <v>149</v>
      </c>
      <c r="D81" s="60">
        <v>46210</v>
      </c>
      <c r="E81" s="13"/>
    </row>
    <row r="82" spans="2:5" hidden="1" x14ac:dyDescent="0.25">
      <c r="B82" s="70"/>
      <c r="C82" s="32" t="s">
        <v>5</v>
      </c>
      <c r="D82" s="56"/>
      <c r="E82" s="12"/>
    </row>
    <row r="83" spans="2:5" hidden="1" x14ac:dyDescent="0.25">
      <c r="B83" s="70"/>
      <c r="C83" s="33" t="s">
        <v>19</v>
      </c>
      <c r="D83" s="57"/>
      <c r="E83" s="12"/>
    </row>
    <row r="84" spans="2:5" hidden="1" x14ac:dyDescent="0.25">
      <c r="B84" s="70"/>
      <c r="C84" s="33" t="s">
        <v>15</v>
      </c>
      <c r="D84" s="57"/>
      <c r="E84" s="12"/>
    </row>
    <row r="85" spans="2:5" hidden="1" x14ac:dyDescent="0.25">
      <c r="B85" s="70"/>
      <c r="C85" s="33" t="s">
        <v>87</v>
      </c>
      <c r="D85" s="57"/>
      <c r="E85" s="12"/>
    </row>
    <row r="86" spans="2:5" hidden="1" x14ac:dyDescent="0.25">
      <c r="B86" s="70"/>
      <c r="C86" s="33" t="s">
        <v>132</v>
      </c>
      <c r="D86" s="57"/>
      <c r="E86" s="12"/>
    </row>
    <row r="87" spans="2:5" hidden="1" x14ac:dyDescent="0.25">
      <c r="B87" s="70"/>
      <c r="C87" s="33" t="s">
        <v>16</v>
      </c>
      <c r="D87" s="57"/>
      <c r="E87" s="12"/>
    </row>
    <row r="88" spans="2:5" hidden="1" x14ac:dyDescent="0.25">
      <c r="B88" s="70"/>
      <c r="C88" s="29" t="s">
        <v>37</v>
      </c>
      <c r="D88" s="43"/>
      <c r="E88" s="5"/>
    </row>
    <row r="89" spans="2:5" x14ac:dyDescent="0.25">
      <c r="B89" s="70"/>
      <c r="C89" s="29" t="s">
        <v>151</v>
      </c>
      <c r="D89" s="59">
        <v>20070</v>
      </c>
      <c r="E89" s="12"/>
    </row>
    <row r="90" spans="2:5" hidden="1" x14ac:dyDescent="0.25">
      <c r="B90" s="70"/>
      <c r="C90" s="50" t="s">
        <v>38</v>
      </c>
      <c r="D90" s="54"/>
      <c r="E90" s="12"/>
    </row>
    <row r="91" spans="2:5" hidden="1" x14ac:dyDescent="0.25">
      <c r="B91" s="70"/>
      <c r="C91" s="50" t="s">
        <v>137</v>
      </c>
      <c r="D91" s="59"/>
      <c r="E91" s="12"/>
    </row>
    <row r="92" spans="2:5" hidden="1" x14ac:dyDescent="0.25">
      <c r="B92" s="70"/>
      <c r="C92" s="26" t="s">
        <v>152</v>
      </c>
      <c r="D92" s="59"/>
      <c r="E92" s="12"/>
    </row>
    <row r="93" spans="2:5" x14ac:dyDescent="0.25">
      <c r="B93" s="70"/>
      <c r="C93" s="29" t="s">
        <v>11</v>
      </c>
      <c r="D93" s="59">
        <v>18000</v>
      </c>
      <c r="E93" s="12"/>
    </row>
    <row r="94" spans="2:5" hidden="1" x14ac:dyDescent="0.25">
      <c r="B94" s="70"/>
      <c r="C94" s="29" t="s">
        <v>145</v>
      </c>
      <c r="D94" s="59"/>
      <c r="E94" s="12"/>
    </row>
    <row r="95" spans="2:5" hidden="1" x14ac:dyDescent="0.25">
      <c r="B95" s="70"/>
      <c r="C95" s="29" t="s">
        <v>118</v>
      </c>
      <c r="D95" s="59"/>
      <c r="E95" s="12"/>
    </row>
    <row r="96" spans="2:5" hidden="1" x14ac:dyDescent="0.25">
      <c r="B96" s="70"/>
      <c r="C96" s="29" t="s">
        <v>88</v>
      </c>
      <c r="D96" s="35"/>
      <c r="E96" s="12"/>
    </row>
    <row r="97" spans="2:7" hidden="1" x14ac:dyDescent="0.25">
      <c r="B97" s="70"/>
      <c r="C97" s="14" t="s">
        <v>16</v>
      </c>
      <c r="D97" s="5"/>
      <c r="E97" s="12"/>
    </row>
    <row r="98" spans="2:7" hidden="1" x14ac:dyDescent="0.25">
      <c r="B98" s="70"/>
      <c r="C98" s="14" t="s">
        <v>72</v>
      </c>
      <c r="D98" s="5"/>
      <c r="E98" s="12"/>
    </row>
    <row r="99" spans="2:7" hidden="1" x14ac:dyDescent="0.25">
      <c r="B99" s="70"/>
      <c r="C99" s="14" t="s">
        <v>17</v>
      </c>
      <c r="D99" s="5"/>
      <c r="E99" s="12"/>
    </row>
    <row r="100" spans="2:7" hidden="1" x14ac:dyDescent="0.25">
      <c r="B100" s="70"/>
      <c r="C100" s="14" t="s">
        <v>102</v>
      </c>
      <c r="D100" s="5"/>
      <c r="E100" s="12"/>
    </row>
    <row r="101" spans="2:7" hidden="1" x14ac:dyDescent="0.25">
      <c r="B101" s="70"/>
      <c r="C101" s="14" t="s">
        <v>91</v>
      </c>
      <c r="D101" s="5"/>
      <c r="E101" s="12"/>
    </row>
    <row r="102" spans="2:7" hidden="1" x14ac:dyDescent="0.25">
      <c r="B102" s="70"/>
      <c r="C102" s="14" t="s">
        <v>19</v>
      </c>
      <c r="D102" s="5"/>
      <c r="E102" s="12"/>
    </row>
    <row r="103" spans="2:7" hidden="1" x14ac:dyDescent="0.25">
      <c r="B103" s="70"/>
      <c r="C103" s="14" t="s">
        <v>18</v>
      </c>
      <c r="D103" s="5"/>
      <c r="E103" s="12"/>
    </row>
    <row r="104" spans="2:7" ht="19.899999999999999" hidden="1" customHeight="1" x14ac:dyDescent="0.25">
      <c r="B104" s="71"/>
      <c r="C104" s="10" t="s">
        <v>86</v>
      </c>
      <c r="D104" s="11"/>
      <c r="E104" s="13"/>
    </row>
    <row r="105" spans="2:7" ht="24" customHeight="1" x14ac:dyDescent="0.25">
      <c r="B105" s="75" t="s">
        <v>10</v>
      </c>
      <c r="C105" s="76"/>
      <c r="D105" s="8">
        <f>SUM(D50:D104)</f>
        <v>293220</v>
      </c>
      <c r="E105" s="8">
        <f>SUM(E50:E104)</f>
        <v>0</v>
      </c>
      <c r="G105" s="46"/>
    </row>
    <row r="106" spans="2:7" x14ac:dyDescent="0.25">
      <c r="B106" s="23">
        <v>2271</v>
      </c>
      <c r="C106" s="26" t="s">
        <v>40</v>
      </c>
      <c r="D106" s="43">
        <v>854260</v>
      </c>
      <c r="E106" s="5"/>
    </row>
    <row r="107" spans="2:7" x14ac:dyDescent="0.25">
      <c r="B107" s="23">
        <v>2272</v>
      </c>
      <c r="C107" s="26" t="s">
        <v>41</v>
      </c>
      <c r="D107" s="43">
        <v>174970</v>
      </c>
      <c r="E107" s="5"/>
    </row>
    <row r="108" spans="2:7" x14ac:dyDescent="0.25">
      <c r="B108" s="23">
        <v>2273</v>
      </c>
      <c r="C108" s="50" t="s">
        <v>42</v>
      </c>
      <c r="D108" s="44">
        <v>433470</v>
      </c>
      <c r="E108" s="5"/>
    </row>
    <row r="109" spans="2:7" x14ac:dyDescent="0.25">
      <c r="B109" s="23">
        <v>2275</v>
      </c>
      <c r="C109" s="50" t="s">
        <v>140</v>
      </c>
      <c r="D109" s="44">
        <v>10530</v>
      </c>
      <c r="E109" s="5"/>
    </row>
    <row r="110" spans="2:7" ht="24" customHeight="1" x14ac:dyDescent="0.25">
      <c r="B110" s="67" t="s">
        <v>10</v>
      </c>
      <c r="C110" s="68"/>
      <c r="D110" s="8">
        <f>SUM(D106:D109)</f>
        <v>1473230</v>
      </c>
      <c r="E110" s="8">
        <f>SUM(E106:E108)</f>
        <v>0</v>
      </c>
    </row>
    <row r="111" spans="2:7" s="40" customFormat="1" ht="39" hidden="1" customHeight="1" x14ac:dyDescent="0.25">
      <c r="B111" s="41">
        <v>2282</v>
      </c>
      <c r="C111" s="42" t="s">
        <v>65</v>
      </c>
      <c r="D111" s="43"/>
      <c r="E111" s="44"/>
    </row>
    <row r="112" spans="2:7" ht="24" hidden="1" customHeight="1" x14ac:dyDescent="0.25">
      <c r="B112" s="75" t="s">
        <v>10</v>
      </c>
      <c r="C112" s="76"/>
      <c r="D112" s="8">
        <f>SUM(D111:D111)</f>
        <v>0</v>
      </c>
      <c r="E112" s="8">
        <f>SUM(E111:E111)</f>
        <v>0</v>
      </c>
    </row>
    <row r="113" spans="2:5" ht="24" customHeight="1" x14ac:dyDescent="0.25">
      <c r="B113" s="41">
        <v>2800</v>
      </c>
      <c r="C113" s="42" t="s">
        <v>80</v>
      </c>
      <c r="D113" s="43"/>
      <c r="E113" s="44">
        <v>30431</v>
      </c>
    </row>
    <row r="114" spans="2:5" ht="24" customHeight="1" x14ac:dyDescent="0.25">
      <c r="B114" s="75" t="s">
        <v>10</v>
      </c>
      <c r="C114" s="76"/>
      <c r="D114" s="8">
        <f>SUM(D113:D113)</f>
        <v>0</v>
      </c>
      <c r="E114" s="8">
        <f>SUM(E113:E113)</f>
        <v>30431</v>
      </c>
    </row>
    <row r="115" spans="2:5" ht="19.5" customHeight="1" x14ac:dyDescent="0.25">
      <c r="B115" s="70">
        <v>3110</v>
      </c>
      <c r="C115" s="14" t="s">
        <v>154</v>
      </c>
      <c r="D115" s="27"/>
      <c r="E115" s="64"/>
    </row>
    <row r="116" spans="2:5" ht="18" customHeight="1" x14ac:dyDescent="0.25">
      <c r="B116" s="70"/>
      <c r="C116" s="26" t="s">
        <v>155</v>
      </c>
      <c r="D116" s="27">
        <v>35700</v>
      </c>
      <c r="E116" s="64"/>
    </row>
    <row r="117" spans="2:5" ht="18" customHeight="1" x14ac:dyDescent="0.25">
      <c r="B117" s="70"/>
      <c r="C117" s="26" t="s">
        <v>156</v>
      </c>
      <c r="D117" s="27"/>
      <c r="E117" s="64"/>
    </row>
    <row r="118" spans="2:5" ht="20.25" customHeight="1" x14ac:dyDescent="0.25">
      <c r="B118" s="70"/>
      <c r="C118" s="14" t="s">
        <v>157</v>
      </c>
      <c r="D118" s="51"/>
      <c r="E118" s="64"/>
    </row>
    <row r="119" spans="2:5" ht="27" hidden="1" customHeight="1" x14ac:dyDescent="0.25">
      <c r="B119" s="70"/>
      <c r="C119" s="14" t="s">
        <v>94</v>
      </c>
      <c r="D119" s="51"/>
      <c r="E119" s="52"/>
    </row>
    <row r="120" spans="2:5" ht="24.75" hidden="1" customHeight="1" x14ac:dyDescent="0.25">
      <c r="B120" s="70"/>
      <c r="C120" s="14" t="s">
        <v>95</v>
      </c>
      <c r="D120" s="51"/>
      <c r="E120" s="52"/>
    </row>
    <row r="121" spans="2:5" ht="39" hidden="1" customHeight="1" x14ac:dyDescent="0.25">
      <c r="B121" s="70"/>
      <c r="C121" s="14" t="s">
        <v>130</v>
      </c>
      <c r="D121" s="51"/>
      <c r="E121" s="52"/>
    </row>
    <row r="122" spans="2:5" ht="18" hidden="1" customHeight="1" x14ac:dyDescent="0.25">
      <c r="B122" s="71"/>
      <c r="C122" s="26" t="s">
        <v>96</v>
      </c>
      <c r="D122" s="27"/>
      <c r="E122" s="45"/>
    </row>
    <row r="123" spans="2:5" ht="18" hidden="1" customHeight="1" x14ac:dyDescent="0.25">
      <c r="B123" s="69">
        <v>3110</v>
      </c>
      <c r="C123" s="26" t="s">
        <v>138</v>
      </c>
      <c r="D123" s="27"/>
      <c r="E123" s="45"/>
    </row>
    <row r="124" spans="2:5" ht="18" hidden="1" customHeight="1" x14ac:dyDescent="0.25">
      <c r="B124" s="70"/>
      <c r="C124" s="26" t="s">
        <v>110</v>
      </c>
      <c r="D124" s="27"/>
      <c r="E124" s="45"/>
    </row>
    <row r="125" spans="2:5" ht="18" hidden="1" customHeight="1" x14ac:dyDescent="0.25">
      <c r="B125" s="70"/>
      <c r="C125" s="26" t="s">
        <v>69</v>
      </c>
      <c r="D125" s="27"/>
      <c r="E125" s="45"/>
    </row>
    <row r="126" spans="2:5" ht="18" hidden="1" customHeight="1" x14ac:dyDescent="0.25">
      <c r="B126" s="70"/>
      <c r="C126" s="26" t="s">
        <v>93</v>
      </c>
      <c r="D126" s="27"/>
      <c r="E126" s="45"/>
    </row>
    <row r="127" spans="2:5" ht="18" hidden="1" customHeight="1" x14ac:dyDescent="0.25">
      <c r="B127" s="70"/>
      <c r="C127" s="26" t="s">
        <v>78</v>
      </c>
      <c r="D127" s="27"/>
      <c r="E127" s="45"/>
    </row>
    <row r="128" spans="2:5" ht="18" hidden="1" customHeight="1" x14ac:dyDescent="0.25">
      <c r="B128" s="70"/>
      <c r="C128" s="26" t="s">
        <v>70</v>
      </c>
      <c r="D128" s="27"/>
      <c r="E128" s="45"/>
    </row>
    <row r="129" spans="2:7" ht="39.6" hidden="1" customHeight="1" x14ac:dyDescent="0.25">
      <c r="B129" s="71"/>
      <c r="C129" s="14" t="s">
        <v>79</v>
      </c>
      <c r="D129" s="27"/>
      <c r="E129" s="45"/>
    </row>
    <row r="130" spans="2:7" ht="24" customHeight="1" x14ac:dyDescent="0.25">
      <c r="B130" s="67" t="s">
        <v>10</v>
      </c>
      <c r="C130" s="68"/>
      <c r="D130" s="8">
        <f>SUM(D115:D129)</f>
        <v>35700</v>
      </c>
      <c r="E130" s="8">
        <f>SUM(E115:E129)</f>
        <v>0</v>
      </c>
    </row>
    <row r="131" spans="2:7" ht="26.25" customHeight="1" x14ac:dyDescent="0.25">
      <c r="B131" s="78" t="s">
        <v>3</v>
      </c>
      <c r="C131" s="78"/>
      <c r="D131" s="63">
        <f>+D110+D105+D49+D45+D6+D130+D47+D112</f>
        <v>12182097</v>
      </c>
      <c r="E131" s="63">
        <f>+E110+E105+E49+E45+E6+E130+E47+E112+E114</f>
        <v>1607161</v>
      </c>
      <c r="G131" s="46"/>
    </row>
    <row r="132" spans="2:7" s="22" customFormat="1" ht="27.75" customHeight="1" x14ac:dyDescent="0.25">
      <c r="B132" s="25"/>
      <c r="C132" s="25"/>
      <c r="D132" s="46"/>
      <c r="E132" s="17"/>
    </row>
    <row r="133" spans="2:7" s="22" customFormat="1" ht="27.75" customHeight="1" x14ac:dyDescent="0.25">
      <c r="B133" s="25"/>
      <c r="C133" s="25"/>
      <c r="D133" s="46"/>
      <c r="E133" s="17"/>
    </row>
    <row r="134" spans="2:7" s="22" customFormat="1" ht="42" customHeight="1" x14ac:dyDescent="0.25">
      <c r="B134" s="21" t="s">
        <v>139</v>
      </c>
      <c r="C134" s="21"/>
      <c r="D134" s="21" t="s">
        <v>153</v>
      </c>
      <c r="E134" s="18"/>
    </row>
    <row r="135" spans="2:7" s="22" customFormat="1" ht="27.75" customHeight="1" x14ac:dyDescent="0.25">
      <c r="C135" s="36"/>
      <c r="D135" s="36"/>
      <c r="E135" s="18"/>
    </row>
    <row r="136" spans="2:7" s="22" customFormat="1" ht="27.75" customHeight="1" x14ac:dyDescent="0.25">
      <c r="C136" s="36"/>
      <c r="D136" s="36"/>
      <c r="E136" s="18"/>
    </row>
    <row r="137" spans="2:7" x14ac:dyDescent="0.25">
      <c r="B137" s="36"/>
      <c r="C137" s="36"/>
      <c r="D137" s="36"/>
      <c r="E137" s="18"/>
    </row>
    <row r="138" spans="2:7" ht="21.75" customHeight="1" x14ac:dyDescent="0.25">
      <c r="B138" s="36"/>
      <c r="C138" s="37"/>
      <c r="D138" s="37"/>
      <c r="E138" s="19"/>
    </row>
    <row r="139" spans="2:7" ht="24" customHeight="1" x14ac:dyDescent="0.25">
      <c r="B139" s="38"/>
      <c r="C139" s="20"/>
      <c r="D139" s="20"/>
      <c r="E139" s="20"/>
    </row>
    <row r="140" spans="2:7" x14ac:dyDescent="0.25">
      <c r="B140" s="20"/>
    </row>
  </sheetData>
  <mergeCells count="16">
    <mergeCell ref="B47:C47"/>
    <mergeCell ref="B1:E1"/>
    <mergeCell ref="C3:E3"/>
    <mergeCell ref="B6:C6"/>
    <mergeCell ref="B7:B42"/>
    <mergeCell ref="B45:C45"/>
    <mergeCell ref="B123:B129"/>
    <mergeCell ref="B130:C130"/>
    <mergeCell ref="B131:C131"/>
    <mergeCell ref="B114:C114"/>
    <mergeCell ref="B49:C49"/>
    <mergeCell ref="B50:B104"/>
    <mergeCell ref="B105:C105"/>
    <mergeCell ref="B110:C110"/>
    <mergeCell ref="B112:C112"/>
    <mergeCell ref="B115:B122"/>
  </mergeCells>
  <pageMargins left="0" right="0" top="0" bottom="0" header="0" footer="0"/>
  <pageSetup paperSize="9"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1</vt:i4>
      </vt:variant>
    </vt:vector>
  </HeadingPairs>
  <TitlesOfParts>
    <vt:vector size="3" baseType="lpstr">
      <vt:lpstr>затверджено-2017</vt:lpstr>
      <vt:lpstr>144</vt:lpstr>
      <vt:lpstr>'затверджено-2017'!Область_друку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2026-03-23T08:28:11Z</dcterms:modified>
</cp:coreProperties>
</file>