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2000"/>
  </bookViews>
  <sheets>
    <sheet name="Аркуш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F42" i="1"/>
  <c r="F41" i="1"/>
  <c r="F40" i="1"/>
  <c r="F39" i="1"/>
  <c r="F38" i="1"/>
  <c r="F37" i="1"/>
  <c r="F36" i="1"/>
  <c r="F35" i="1"/>
  <c r="F34" i="1"/>
  <c r="F33" i="1"/>
  <c r="F32" i="1"/>
  <c r="J30" i="1" l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L17" i="1" l="1"/>
  <c r="L16" i="1"/>
  <c r="L15" i="1"/>
  <c r="L14" i="1"/>
  <c r="L13" i="1"/>
  <c r="L12" i="1"/>
  <c r="L11" i="1"/>
  <c r="L10" i="1"/>
  <c r="L9" i="1"/>
  <c r="L8" i="1"/>
  <c r="L7" i="1"/>
  <c r="L6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<sst xmlns="http://schemas.openxmlformats.org/spreadsheetml/2006/main" count="162" uniqueCount="32">
  <si>
    <t>ЛКП "Левандівка"</t>
  </si>
  <si>
    <t>Кількість прибиральників</t>
  </si>
  <si>
    <t>штат</t>
  </si>
  <si>
    <t>факт</t>
  </si>
  <si>
    <t>вересень 2025</t>
  </si>
  <si>
    <t>жовтень 2025</t>
  </si>
  <si>
    <t>листопад 2025</t>
  </si>
  <si>
    <t>січень 2026</t>
  </si>
  <si>
    <t>лютий 2026</t>
  </si>
  <si>
    <t>березень 2026</t>
  </si>
  <si>
    <t>квітень 2026</t>
  </si>
  <si>
    <t>травень 2026</t>
  </si>
  <si>
    <t>червень 2026</t>
  </si>
  <si>
    <t>липень 2026</t>
  </si>
  <si>
    <t>серпень 2026</t>
  </si>
  <si>
    <t>ЛКП "Сигнівка"</t>
  </si>
  <si>
    <t>ЛКП "Сяйво"</t>
  </si>
  <si>
    <t>Оклад згідно штатного розпису, грн.</t>
  </si>
  <si>
    <t>Обсяг бюджетного фінансування, грн.</t>
  </si>
  <si>
    <t>грудень 2025</t>
  </si>
  <si>
    <t>прибиральник</t>
  </si>
  <si>
    <t>посада осіб, залучених до прибирання</t>
  </si>
  <si>
    <t>середній розмір фактично нарахованої з/пл одного прибиральника, грн.</t>
  </si>
  <si>
    <t>ФОП, грн.</t>
  </si>
  <si>
    <t>видатки на оплату праці, грн.</t>
  </si>
  <si>
    <t xml:space="preserve">в т.ч. </t>
  </si>
  <si>
    <t>ЄСВ, грн.</t>
  </si>
  <si>
    <t>-</t>
  </si>
  <si>
    <t>видатки на паливо, матеріали та інші безпосередні витрати, грн.</t>
  </si>
  <si>
    <t>видатки на придбання великогабаритної техніки та обладнання вартістю від 50000грн. за одиницю, грн.</t>
  </si>
  <si>
    <t>видатки на оплату послуг підрядників/субпідрядників, грн.</t>
  </si>
  <si>
    <t>Інформація про обсяги фінансування та видатки Львівських комунальних підприємств Залізничного району на послуги з прибирання та підмітання вулиць Залізничного району за останні 12 місяців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</si>
</sst>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workbookViewId="0">
      <selection activeCell="F51" sqref="F51:F55"/>
    </sheetView>
  </sheetViews>
  <sheetFormatPr defaultRowHeight="15" x14ac:dyDescent="0.25"/>
  <cols>
    <col min="1" max="1" width="19.7109375" customWidth="1"/>
    <col min="2" max="2" width="15.5703125" customWidth="1"/>
    <col min="3" max="3" width="7.140625" customWidth="1"/>
    <col min="4" max="4" width="6.5703125" customWidth="1"/>
    <col min="5" max="5" width="11" customWidth="1"/>
    <col min="6" max="6" width="18" customWidth="1"/>
    <col min="7" max="7" width="11.140625" customWidth="1"/>
    <col min="8" max="8" width="14.7109375" customWidth="1"/>
    <col min="9" max="9" width="12.42578125" customWidth="1"/>
    <col min="10" max="10" width="10" customWidth="1"/>
    <col min="11" max="11" width="25.5703125" customWidth="1"/>
    <col min="12" max="12" width="17.85546875" customWidth="1"/>
    <col min="13" max="13" width="16.42578125" customWidth="1"/>
  </cols>
  <sheetData>
    <row r="1" spans="1:13" ht="52.5" customHeight="1" x14ac:dyDescent="0.25">
      <c r="A1" s="11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4"/>
      <c r="B2" s="17" t="s">
        <v>21</v>
      </c>
      <c r="C2" s="12" t="s">
        <v>1</v>
      </c>
      <c r="D2" s="13"/>
      <c r="E2" s="12" t="s">
        <v>17</v>
      </c>
      <c r="F2" s="12" t="s">
        <v>22</v>
      </c>
      <c r="G2" s="12" t="s">
        <v>23</v>
      </c>
      <c r="H2" s="19" t="s">
        <v>18</v>
      </c>
      <c r="I2" s="22" t="s">
        <v>25</v>
      </c>
      <c r="J2" s="13"/>
      <c r="K2" s="13"/>
      <c r="L2" s="13"/>
      <c r="M2" s="13"/>
    </row>
    <row r="3" spans="1:13" ht="49.5" customHeight="1" x14ac:dyDescent="0.25">
      <c r="A3" s="15"/>
      <c r="B3" s="15"/>
      <c r="C3" s="13"/>
      <c r="D3" s="13"/>
      <c r="E3" s="13"/>
      <c r="F3" s="13"/>
      <c r="G3" s="13"/>
      <c r="H3" s="20"/>
      <c r="I3" s="17" t="s">
        <v>24</v>
      </c>
      <c r="J3" s="17" t="s">
        <v>26</v>
      </c>
      <c r="K3" s="17" t="s">
        <v>29</v>
      </c>
      <c r="L3" s="17" t="s">
        <v>28</v>
      </c>
      <c r="M3" s="17" t="s">
        <v>30</v>
      </c>
    </row>
    <row r="4" spans="1:13" ht="21" customHeight="1" x14ac:dyDescent="0.25">
      <c r="A4" s="16"/>
      <c r="B4" s="18"/>
      <c r="C4" s="4" t="s">
        <v>2</v>
      </c>
      <c r="D4" s="4" t="s">
        <v>3</v>
      </c>
      <c r="E4" s="13"/>
      <c r="F4" s="13"/>
      <c r="G4" s="13"/>
      <c r="H4" s="21"/>
      <c r="I4" s="16"/>
      <c r="J4" s="16"/>
      <c r="K4" s="16"/>
      <c r="L4" s="16"/>
      <c r="M4" s="16"/>
    </row>
    <row r="5" spans="1:13" x14ac:dyDescent="0.25">
      <c r="A5" s="2" t="s">
        <v>0</v>
      </c>
      <c r="B5" s="2"/>
      <c r="C5" s="3"/>
      <c r="D5" s="3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5" t="s">
        <v>4</v>
      </c>
      <c r="B6" s="5" t="s">
        <v>20</v>
      </c>
      <c r="C6" s="6">
        <v>20</v>
      </c>
      <c r="D6" s="6">
        <v>20</v>
      </c>
      <c r="E6" s="6">
        <v>10170</v>
      </c>
      <c r="F6" s="6">
        <f>G6/D6</f>
        <v>14084</v>
      </c>
      <c r="G6" s="6">
        <v>281680</v>
      </c>
      <c r="H6" s="6">
        <v>439493.76</v>
      </c>
      <c r="I6" s="6">
        <v>281680</v>
      </c>
      <c r="J6" s="6">
        <v>61970</v>
      </c>
      <c r="K6" s="6" t="s">
        <v>27</v>
      </c>
      <c r="L6" s="6">
        <f t="shared" ref="L6:L17" si="0">H6-I6-J6</f>
        <v>95843.760000000009</v>
      </c>
      <c r="M6" s="7" t="s">
        <v>27</v>
      </c>
    </row>
    <row r="7" spans="1:13" x14ac:dyDescent="0.25">
      <c r="A7" s="5" t="s">
        <v>5</v>
      </c>
      <c r="B7" s="5" t="s">
        <v>20</v>
      </c>
      <c r="C7" s="6">
        <v>20</v>
      </c>
      <c r="D7" s="6">
        <v>20</v>
      </c>
      <c r="E7" s="6">
        <v>10170</v>
      </c>
      <c r="F7" s="8">
        <f t="shared" ref="F7:F17" si="1">G7/D7</f>
        <v>15590.1</v>
      </c>
      <c r="G7" s="6">
        <v>311802</v>
      </c>
      <c r="H7" s="6">
        <v>439493.76</v>
      </c>
      <c r="I7" s="6">
        <v>311802</v>
      </c>
      <c r="J7" s="6">
        <v>68597</v>
      </c>
      <c r="K7" s="6" t="s">
        <v>27</v>
      </c>
      <c r="L7" s="6">
        <f t="shared" si="0"/>
        <v>59094.760000000009</v>
      </c>
      <c r="M7" s="7" t="s">
        <v>27</v>
      </c>
    </row>
    <row r="8" spans="1:13" x14ac:dyDescent="0.25">
      <c r="A8" s="5" t="s">
        <v>6</v>
      </c>
      <c r="B8" s="5" t="s">
        <v>20</v>
      </c>
      <c r="C8" s="6">
        <v>20</v>
      </c>
      <c r="D8" s="6">
        <v>20</v>
      </c>
      <c r="E8" s="6">
        <v>10170</v>
      </c>
      <c r="F8" s="8">
        <f t="shared" si="1"/>
        <v>12624</v>
      </c>
      <c r="G8" s="6">
        <v>252480</v>
      </c>
      <c r="H8" s="6">
        <v>439493.48</v>
      </c>
      <c r="I8" s="6">
        <v>252480</v>
      </c>
      <c r="J8" s="6">
        <v>55545</v>
      </c>
      <c r="K8" s="6" t="s">
        <v>27</v>
      </c>
      <c r="L8" s="6">
        <f t="shared" si="0"/>
        <v>131468.47999999998</v>
      </c>
      <c r="M8" s="7" t="s">
        <v>27</v>
      </c>
    </row>
    <row r="9" spans="1:13" x14ac:dyDescent="0.25">
      <c r="A9" s="5" t="s">
        <v>19</v>
      </c>
      <c r="B9" s="5" t="s">
        <v>20</v>
      </c>
      <c r="C9" s="6">
        <v>20</v>
      </c>
      <c r="D9" s="6">
        <v>20</v>
      </c>
      <c r="E9" s="6">
        <v>10170</v>
      </c>
      <c r="F9" s="8">
        <f t="shared" si="1"/>
        <v>12588.3</v>
      </c>
      <c r="G9" s="6">
        <v>251766</v>
      </c>
      <c r="H9" s="6">
        <v>439493.48</v>
      </c>
      <c r="I9" s="6">
        <v>251766</v>
      </c>
      <c r="J9" s="6">
        <v>55389</v>
      </c>
      <c r="K9" s="6" t="s">
        <v>27</v>
      </c>
      <c r="L9" s="6">
        <f t="shared" si="0"/>
        <v>132338.47999999998</v>
      </c>
      <c r="M9" s="7" t="s">
        <v>27</v>
      </c>
    </row>
    <row r="10" spans="1:13" x14ac:dyDescent="0.25">
      <c r="A10" s="5" t="s">
        <v>7</v>
      </c>
      <c r="B10" s="5" t="s">
        <v>20</v>
      </c>
      <c r="C10" s="6">
        <v>20</v>
      </c>
      <c r="D10" s="6">
        <v>20</v>
      </c>
      <c r="E10" s="6">
        <v>10170</v>
      </c>
      <c r="F10" s="8">
        <f t="shared" si="1"/>
        <v>12517.95</v>
      </c>
      <c r="G10" s="6">
        <v>250359</v>
      </c>
      <c r="H10" s="6">
        <v>439498.33</v>
      </c>
      <c r="I10" s="6">
        <v>250359</v>
      </c>
      <c r="J10" s="6">
        <v>55079</v>
      </c>
      <c r="K10" s="6" t="s">
        <v>27</v>
      </c>
      <c r="L10" s="6">
        <f t="shared" si="0"/>
        <v>134060.33000000002</v>
      </c>
      <c r="M10" s="7" t="s">
        <v>27</v>
      </c>
    </row>
    <row r="11" spans="1:13" x14ac:dyDescent="0.25">
      <c r="A11" s="5" t="s">
        <v>8</v>
      </c>
      <c r="B11" s="5" t="s">
        <v>20</v>
      </c>
      <c r="C11" s="6">
        <v>20</v>
      </c>
      <c r="D11" s="6">
        <v>20</v>
      </c>
      <c r="E11" s="6">
        <v>10170</v>
      </c>
      <c r="F11" s="8">
        <f t="shared" si="1"/>
        <v>12459.9</v>
      </c>
      <c r="G11" s="6">
        <v>249198</v>
      </c>
      <c r="H11" s="6">
        <v>439501.68</v>
      </c>
      <c r="I11" s="6">
        <v>249198</v>
      </c>
      <c r="J11" s="6">
        <v>54823</v>
      </c>
      <c r="K11" s="6" t="s">
        <v>27</v>
      </c>
      <c r="L11" s="6">
        <f t="shared" si="0"/>
        <v>135480.68</v>
      </c>
      <c r="M11" s="7" t="s">
        <v>27</v>
      </c>
    </row>
    <row r="12" spans="1:13" x14ac:dyDescent="0.25">
      <c r="A12" s="5" t="s">
        <v>9</v>
      </c>
      <c r="B12" s="5" t="s">
        <v>20</v>
      </c>
      <c r="C12" s="6">
        <v>21</v>
      </c>
      <c r="D12" s="6">
        <v>21</v>
      </c>
      <c r="E12" s="6">
        <v>10170</v>
      </c>
      <c r="F12" s="8">
        <f t="shared" si="1"/>
        <v>21531.904761904763</v>
      </c>
      <c r="G12" s="6">
        <v>452170</v>
      </c>
      <c r="H12" s="6">
        <v>1436116.02</v>
      </c>
      <c r="I12" s="6">
        <v>452170</v>
      </c>
      <c r="J12" s="6">
        <v>99478</v>
      </c>
      <c r="K12" s="6" t="s">
        <v>27</v>
      </c>
      <c r="L12" s="6">
        <f t="shared" si="0"/>
        <v>884468.02</v>
      </c>
      <c r="M12" s="7" t="s">
        <v>27</v>
      </c>
    </row>
    <row r="13" spans="1:13" x14ac:dyDescent="0.25">
      <c r="A13" s="5" t="s">
        <v>10</v>
      </c>
      <c r="B13" s="5" t="s">
        <v>20</v>
      </c>
      <c r="C13" s="6">
        <v>21</v>
      </c>
      <c r="D13" s="6">
        <v>21</v>
      </c>
      <c r="E13" s="6">
        <v>10170</v>
      </c>
      <c r="F13" s="8">
        <f t="shared" si="1"/>
        <v>19372.428571428572</v>
      </c>
      <c r="G13" s="6">
        <v>406821</v>
      </c>
      <c r="H13" s="6">
        <v>1159950.8500000001</v>
      </c>
      <c r="I13" s="6">
        <v>406821</v>
      </c>
      <c r="J13" s="6">
        <v>89501</v>
      </c>
      <c r="K13" s="6" t="s">
        <v>27</v>
      </c>
      <c r="L13" s="6">
        <f t="shared" si="0"/>
        <v>663628.85000000009</v>
      </c>
      <c r="M13" s="7" t="s">
        <v>27</v>
      </c>
    </row>
    <row r="14" spans="1:13" x14ac:dyDescent="0.25">
      <c r="A14" s="5" t="s">
        <v>11</v>
      </c>
      <c r="B14" s="5" t="s">
        <v>20</v>
      </c>
      <c r="C14" s="6">
        <v>21</v>
      </c>
      <c r="D14" s="6">
        <v>21</v>
      </c>
      <c r="E14" s="6">
        <v>10170</v>
      </c>
      <c r="F14" s="8">
        <f t="shared" si="1"/>
        <v>19476.666666666668</v>
      </c>
      <c r="G14" s="6">
        <v>409010</v>
      </c>
      <c r="H14" s="6">
        <v>1425354.14</v>
      </c>
      <c r="I14" s="6">
        <v>409010</v>
      </c>
      <c r="J14" s="6">
        <v>89982</v>
      </c>
      <c r="K14" s="6" t="s">
        <v>27</v>
      </c>
      <c r="L14" s="6">
        <f t="shared" si="0"/>
        <v>926362.1399999999</v>
      </c>
      <c r="M14" s="7" t="s">
        <v>27</v>
      </c>
    </row>
    <row r="15" spans="1:13" x14ac:dyDescent="0.25">
      <c r="A15" s="5" t="s">
        <v>12</v>
      </c>
      <c r="B15" s="5" t="s">
        <v>20</v>
      </c>
      <c r="C15" s="6">
        <v>21</v>
      </c>
      <c r="D15" s="6">
        <v>21</v>
      </c>
      <c r="E15" s="6">
        <v>10170</v>
      </c>
      <c r="F15" s="8">
        <f t="shared" si="1"/>
        <v>18784.857142857141</v>
      </c>
      <c r="G15" s="6">
        <v>394482</v>
      </c>
      <c r="H15" s="6">
        <v>1380893.87</v>
      </c>
      <c r="I15" s="6">
        <v>394482</v>
      </c>
      <c r="J15" s="6">
        <v>86786</v>
      </c>
      <c r="K15" s="6" t="s">
        <v>27</v>
      </c>
      <c r="L15" s="6">
        <f t="shared" si="0"/>
        <v>899625.87000000011</v>
      </c>
      <c r="M15" s="7" t="s">
        <v>27</v>
      </c>
    </row>
    <row r="16" spans="1:13" x14ac:dyDescent="0.25">
      <c r="A16" s="5" t="s">
        <v>13</v>
      </c>
      <c r="B16" s="5" t="s">
        <v>20</v>
      </c>
      <c r="C16" s="6">
        <v>21</v>
      </c>
      <c r="D16" s="6">
        <v>21</v>
      </c>
      <c r="E16" s="6">
        <v>10170</v>
      </c>
      <c r="F16" s="8">
        <f t="shared" si="1"/>
        <v>23768.761904761905</v>
      </c>
      <c r="G16" s="6">
        <v>499144</v>
      </c>
      <c r="H16" s="6">
        <v>1391071.55</v>
      </c>
      <c r="I16" s="6">
        <v>499144</v>
      </c>
      <c r="J16" s="6">
        <v>109812</v>
      </c>
      <c r="K16" s="6" t="s">
        <v>27</v>
      </c>
      <c r="L16" s="6">
        <f t="shared" si="0"/>
        <v>782115.55</v>
      </c>
      <c r="M16" s="7" t="s">
        <v>27</v>
      </c>
    </row>
    <row r="17" spans="1:13" x14ac:dyDescent="0.25">
      <c r="A17" s="5" t="s">
        <v>14</v>
      </c>
      <c r="B17" s="5" t="s">
        <v>20</v>
      </c>
      <c r="C17" s="6">
        <v>21</v>
      </c>
      <c r="D17" s="6">
        <v>21</v>
      </c>
      <c r="E17" s="6">
        <v>10170</v>
      </c>
      <c r="F17" s="8">
        <f t="shared" si="1"/>
        <v>18646.666666666668</v>
      </c>
      <c r="G17" s="6">
        <v>391580</v>
      </c>
      <c r="H17" s="6">
        <v>1375761.21</v>
      </c>
      <c r="I17" s="6">
        <v>391580</v>
      </c>
      <c r="J17" s="6">
        <v>86147</v>
      </c>
      <c r="K17" s="6" t="s">
        <v>27</v>
      </c>
      <c r="L17" s="6">
        <f t="shared" si="0"/>
        <v>898034.21</v>
      </c>
      <c r="M17" s="7" t="s">
        <v>27</v>
      </c>
    </row>
    <row r="18" spans="1:13" x14ac:dyDescent="0.25">
      <c r="A18" s="9" t="s">
        <v>15</v>
      </c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</row>
    <row r="19" spans="1:13" x14ac:dyDescent="0.25">
      <c r="A19" s="5" t="s">
        <v>4</v>
      </c>
      <c r="B19" s="5" t="s">
        <v>20</v>
      </c>
      <c r="C19" s="6">
        <v>10</v>
      </c>
      <c r="D19" s="6">
        <v>10</v>
      </c>
      <c r="E19" s="6">
        <v>10170</v>
      </c>
      <c r="F19" s="10">
        <f>G19/10</f>
        <v>11319.205</v>
      </c>
      <c r="G19" s="10">
        <v>113192.05</v>
      </c>
      <c r="H19" s="10">
        <v>185777</v>
      </c>
      <c r="I19" s="10">
        <v>113192.05</v>
      </c>
      <c r="J19" s="10">
        <f>G19*22%</f>
        <v>24902.251</v>
      </c>
      <c r="K19" s="6" t="s">
        <v>27</v>
      </c>
      <c r="L19" s="10">
        <v>47682.698999999993</v>
      </c>
      <c r="M19" s="7" t="s">
        <v>27</v>
      </c>
    </row>
    <row r="20" spans="1:13" x14ac:dyDescent="0.25">
      <c r="A20" s="5" t="s">
        <v>5</v>
      </c>
      <c r="B20" s="5" t="s">
        <v>20</v>
      </c>
      <c r="C20" s="6">
        <v>10</v>
      </c>
      <c r="D20" s="6">
        <v>10</v>
      </c>
      <c r="E20" s="6">
        <v>10170</v>
      </c>
      <c r="F20" s="10">
        <f t="shared" ref="F20:F30" si="2">G20/10</f>
        <v>11532.983</v>
      </c>
      <c r="G20" s="10">
        <v>115329.83</v>
      </c>
      <c r="H20" s="10">
        <v>185777</v>
      </c>
      <c r="I20" s="10">
        <v>115329.83</v>
      </c>
      <c r="J20" s="10">
        <f t="shared" ref="J20:J30" si="3">G20*22%</f>
        <v>25372.562600000001</v>
      </c>
      <c r="K20" s="6" t="s">
        <v>27</v>
      </c>
      <c r="L20" s="10">
        <v>45074.607399999994</v>
      </c>
      <c r="M20" s="7" t="s">
        <v>27</v>
      </c>
    </row>
    <row r="21" spans="1:13" x14ac:dyDescent="0.25">
      <c r="A21" s="5" t="s">
        <v>6</v>
      </c>
      <c r="B21" s="5" t="s">
        <v>20</v>
      </c>
      <c r="C21" s="6">
        <v>10</v>
      </c>
      <c r="D21" s="6">
        <v>10</v>
      </c>
      <c r="E21" s="6">
        <v>10170</v>
      </c>
      <c r="F21" s="10">
        <f t="shared" si="2"/>
        <v>11864.338</v>
      </c>
      <c r="G21" s="10">
        <v>118643.38</v>
      </c>
      <c r="H21" s="10">
        <v>187313.75</v>
      </c>
      <c r="I21" s="10">
        <v>118643.38</v>
      </c>
      <c r="J21" s="10">
        <f t="shared" si="3"/>
        <v>26101.543600000001</v>
      </c>
      <c r="K21" s="6" t="s">
        <v>27</v>
      </c>
      <c r="L21" s="10">
        <v>42568.826399999991</v>
      </c>
      <c r="M21" s="7" t="s">
        <v>27</v>
      </c>
    </row>
    <row r="22" spans="1:13" x14ac:dyDescent="0.25">
      <c r="A22" s="5" t="s">
        <v>19</v>
      </c>
      <c r="B22" s="5" t="s">
        <v>20</v>
      </c>
      <c r="C22" s="6">
        <v>10</v>
      </c>
      <c r="D22" s="6">
        <v>10</v>
      </c>
      <c r="E22" s="6">
        <v>10170</v>
      </c>
      <c r="F22" s="10">
        <f t="shared" si="2"/>
        <v>11865.441000000001</v>
      </c>
      <c r="G22" s="10">
        <v>118654.41</v>
      </c>
      <c r="H22" s="10">
        <v>187313</v>
      </c>
      <c r="I22" s="10">
        <v>118654.41</v>
      </c>
      <c r="J22" s="10">
        <f t="shared" si="3"/>
        <v>26103.9702</v>
      </c>
      <c r="K22" s="6" t="s">
        <v>27</v>
      </c>
      <c r="L22" s="10">
        <v>42554.6198</v>
      </c>
      <c r="M22" s="7" t="s">
        <v>27</v>
      </c>
    </row>
    <row r="23" spans="1:13" x14ac:dyDescent="0.25">
      <c r="A23" s="5" t="s">
        <v>7</v>
      </c>
      <c r="B23" s="5" t="s">
        <v>20</v>
      </c>
      <c r="C23" s="6">
        <v>10</v>
      </c>
      <c r="D23" s="6">
        <v>10</v>
      </c>
      <c r="E23" s="6">
        <v>10170</v>
      </c>
      <c r="F23" s="10">
        <f t="shared" si="2"/>
        <v>11304.746999999999</v>
      </c>
      <c r="G23" s="10">
        <v>113047.47</v>
      </c>
      <c r="H23" s="10">
        <v>187313</v>
      </c>
      <c r="I23" s="10">
        <v>113047.47</v>
      </c>
      <c r="J23" s="10">
        <f t="shared" si="3"/>
        <v>24870.4434</v>
      </c>
      <c r="K23" s="6" t="s">
        <v>27</v>
      </c>
      <c r="L23" s="10">
        <v>49395.086599999995</v>
      </c>
      <c r="M23" s="7" t="s">
        <v>27</v>
      </c>
    </row>
    <row r="24" spans="1:13" x14ac:dyDescent="0.25">
      <c r="A24" s="5" t="s">
        <v>8</v>
      </c>
      <c r="B24" s="5" t="s">
        <v>20</v>
      </c>
      <c r="C24" s="6">
        <v>10</v>
      </c>
      <c r="D24" s="6">
        <v>10</v>
      </c>
      <c r="E24" s="6">
        <v>10170</v>
      </c>
      <c r="F24" s="10">
        <f t="shared" si="2"/>
        <v>11728.174999999999</v>
      </c>
      <c r="G24" s="10">
        <v>117281.75</v>
      </c>
      <c r="H24" s="10">
        <v>187313</v>
      </c>
      <c r="I24" s="10">
        <v>117281.75</v>
      </c>
      <c r="J24" s="10">
        <f t="shared" si="3"/>
        <v>25801.985000000001</v>
      </c>
      <c r="K24" s="6" t="s">
        <v>27</v>
      </c>
      <c r="L24" s="10">
        <v>44229.264999999999</v>
      </c>
      <c r="M24" s="7" t="s">
        <v>27</v>
      </c>
    </row>
    <row r="25" spans="1:13" x14ac:dyDescent="0.25">
      <c r="A25" s="5" t="s">
        <v>9</v>
      </c>
      <c r="B25" s="5" t="s">
        <v>20</v>
      </c>
      <c r="C25" s="6">
        <v>10</v>
      </c>
      <c r="D25" s="6">
        <v>10</v>
      </c>
      <c r="E25" s="6">
        <v>10170</v>
      </c>
      <c r="F25" s="10">
        <f t="shared" si="2"/>
        <v>16308.130999999999</v>
      </c>
      <c r="G25" s="10">
        <v>163081.31</v>
      </c>
      <c r="H25" s="10">
        <v>631842.02</v>
      </c>
      <c r="I25" s="10">
        <v>163081.31</v>
      </c>
      <c r="J25" s="10">
        <f t="shared" si="3"/>
        <v>35877.888200000001</v>
      </c>
      <c r="K25" s="6" t="s">
        <v>27</v>
      </c>
      <c r="L25" s="10">
        <v>432882.82180000003</v>
      </c>
      <c r="M25" s="7" t="s">
        <v>27</v>
      </c>
    </row>
    <row r="26" spans="1:13" x14ac:dyDescent="0.25">
      <c r="A26" s="5" t="s">
        <v>10</v>
      </c>
      <c r="B26" s="5" t="s">
        <v>20</v>
      </c>
      <c r="C26" s="6">
        <v>10</v>
      </c>
      <c r="D26" s="6">
        <v>10</v>
      </c>
      <c r="E26" s="6">
        <v>10170</v>
      </c>
      <c r="F26" s="10">
        <f t="shared" si="2"/>
        <v>15228.85</v>
      </c>
      <c r="G26" s="10">
        <v>152288.5</v>
      </c>
      <c r="H26" s="10">
        <v>534636.5</v>
      </c>
      <c r="I26" s="10">
        <v>152288.5</v>
      </c>
      <c r="J26" s="10">
        <f t="shared" si="3"/>
        <v>33503.47</v>
      </c>
      <c r="K26" s="6" t="s">
        <v>27</v>
      </c>
      <c r="L26" s="10">
        <v>348844.53</v>
      </c>
      <c r="M26" s="7" t="s">
        <v>27</v>
      </c>
    </row>
    <row r="27" spans="1:13" x14ac:dyDescent="0.25">
      <c r="A27" s="5" t="s">
        <v>11</v>
      </c>
      <c r="B27" s="5" t="s">
        <v>20</v>
      </c>
      <c r="C27" s="6">
        <v>10</v>
      </c>
      <c r="D27" s="6">
        <v>10</v>
      </c>
      <c r="E27" s="6">
        <v>10170</v>
      </c>
      <c r="F27" s="10">
        <f t="shared" si="2"/>
        <v>15248.02</v>
      </c>
      <c r="G27" s="10">
        <v>152480.20000000001</v>
      </c>
      <c r="H27" s="10">
        <v>631734.84</v>
      </c>
      <c r="I27" s="10">
        <v>152480.20000000001</v>
      </c>
      <c r="J27" s="10">
        <f t="shared" si="3"/>
        <v>33545.644</v>
      </c>
      <c r="K27" s="6" t="s">
        <v>27</v>
      </c>
      <c r="L27" s="10">
        <v>445708.99599999993</v>
      </c>
      <c r="M27" s="7" t="s">
        <v>27</v>
      </c>
    </row>
    <row r="28" spans="1:13" x14ac:dyDescent="0.25">
      <c r="A28" s="5" t="s">
        <v>12</v>
      </c>
      <c r="B28" s="5" t="s">
        <v>20</v>
      </c>
      <c r="C28" s="6">
        <v>10</v>
      </c>
      <c r="D28" s="6">
        <v>10</v>
      </c>
      <c r="E28" s="6">
        <v>10170</v>
      </c>
      <c r="F28" s="10">
        <f t="shared" si="2"/>
        <v>15842.886999999999</v>
      </c>
      <c r="G28" s="10">
        <v>158428.87</v>
      </c>
      <c r="H28" s="10">
        <v>607540.32999999996</v>
      </c>
      <c r="I28" s="10">
        <v>158428.87</v>
      </c>
      <c r="J28" s="10">
        <f t="shared" si="3"/>
        <v>34854.3514</v>
      </c>
      <c r="K28" s="6" t="s">
        <v>27</v>
      </c>
      <c r="L28" s="10">
        <v>414257.10859999998</v>
      </c>
      <c r="M28" s="7" t="s">
        <v>27</v>
      </c>
    </row>
    <row r="29" spans="1:13" x14ac:dyDescent="0.25">
      <c r="A29" s="5" t="s">
        <v>13</v>
      </c>
      <c r="B29" s="5" t="s">
        <v>20</v>
      </c>
      <c r="C29" s="6">
        <v>10</v>
      </c>
      <c r="D29" s="6">
        <v>10</v>
      </c>
      <c r="E29" s="6">
        <v>10170</v>
      </c>
      <c r="F29" s="10">
        <f t="shared" si="2"/>
        <v>15739.213</v>
      </c>
      <c r="G29" s="10">
        <v>157392.13</v>
      </c>
      <c r="H29" s="10">
        <v>607540.32999999996</v>
      </c>
      <c r="I29" s="10">
        <v>157392.13</v>
      </c>
      <c r="J29" s="10">
        <f t="shared" si="3"/>
        <v>34626.268600000003</v>
      </c>
      <c r="K29" s="6" t="s">
        <v>27</v>
      </c>
      <c r="L29" s="10">
        <v>415521.93139999994</v>
      </c>
      <c r="M29" s="7" t="s">
        <v>27</v>
      </c>
    </row>
    <row r="30" spans="1:13" x14ac:dyDescent="0.25">
      <c r="A30" s="5" t="s">
        <v>14</v>
      </c>
      <c r="B30" s="5" t="s">
        <v>20</v>
      </c>
      <c r="C30" s="6">
        <v>10</v>
      </c>
      <c r="D30" s="6">
        <v>10</v>
      </c>
      <c r="E30" s="6">
        <v>10170</v>
      </c>
      <c r="F30" s="10">
        <f t="shared" si="2"/>
        <v>15376.135</v>
      </c>
      <c r="G30" s="10">
        <v>153761.35</v>
      </c>
      <c r="H30" s="10">
        <v>607541.48</v>
      </c>
      <c r="I30" s="10">
        <v>153761.35</v>
      </c>
      <c r="J30" s="10">
        <f t="shared" si="3"/>
        <v>33827.497000000003</v>
      </c>
      <c r="K30" s="6" t="s">
        <v>27</v>
      </c>
      <c r="L30" s="10">
        <v>419952.63300000003</v>
      </c>
      <c r="M30" s="7" t="s">
        <v>27</v>
      </c>
    </row>
    <row r="31" spans="1:13" x14ac:dyDescent="0.25">
      <c r="A31" s="9" t="s">
        <v>16</v>
      </c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</row>
    <row r="32" spans="1:13" x14ac:dyDescent="0.25">
      <c r="A32" s="5" t="s">
        <v>4</v>
      </c>
      <c r="B32" s="5" t="s">
        <v>20</v>
      </c>
      <c r="C32" s="6">
        <v>4</v>
      </c>
      <c r="D32" s="6">
        <v>4</v>
      </c>
      <c r="E32" s="6">
        <v>10170</v>
      </c>
      <c r="F32" s="10">
        <f>G32/D32</f>
        <v>8872.2374999999993</v>
      </c>
      <c r="G32" s="6">
        <v>35488.949999999997</v>
      </c>
      <c r="H32" s="6">
        <v>91497.97</v>
      </c>
      <c r="I32" s="6">
        <v>35488.949999999997</v>
      </c>
      <c r="J32" s="6">
        <v>7807.56</v>
      </c>
      <c r="K32" s="6" t="s">
        <v>27</v>
      </c>
      <c r="L32" s="6">
        <v>48201.46</v>
      </c>
      <c r="M32" s="7" t="s">
        <v>27</v>
      </c>
    </row>
    <row r="33" spans="1:13" x14ac:dyDescent="0.25">
      <c r="A33" s="5" t="s">
        <v>5</v>
      </c>
      <c r="B33" s="5" t="s">
        <v>20</v>
      </c>
      <c r="C33" s="6">
        <v>4</v>
      </c>
      <c r="D33" s="6">
        <v>4</v>
      </c>
      <c r="E33" s="6">
        <v>10170</v>
      </c>
      <c r="F33" s="10">
        <f t="shared" ref="F33:F43" si="4">G33/D33</f>
        <v>8872.2374999999993</v>
      </c>
      <c r="G33" s="6">
        <v>35488.949999999997</v>
      </c>
      <c r="H33" s="6">
        <v>91497.95</v>
      </c>
      <c r="I33" s="6">
        <v>35488.949999999997</v>
      </c>
      <c r="J33" s="6">
        <v>7807.56</v>
      </c>
      <c r="K33" s="6" t="s">
        <v>27</v>
      </c>
      <c r="L33" s="6">
        <v>48201.440000000002</v>
      </c>
      <c r="M33" s="7" t="s">
        <v>27</v>
      </c>
    </row>
    <row r="34" spans="1:13" x14ac:dyDescent="0.25">
      <c r="A34" s="5" t="s">
        <v>6</v>
      </c>
      <c r="B34" s="5" t="s">
        <v>20</v>
      </c>
      <c r="C34" s="6">
        <v>4</v>
      </c>
      <c r="D34" s="6">
        <v>4</v>
      </c>
      <c r="E34" s="6">
        <v>10170</v>
      </c>
      <c r="F34" s="10">
        <f t="shared" si="4"/>
        <v>8872.2374999999993</v>
      </c>
      <c r="G34" s="6">
        <v>35488.949999999997</v>
      </c>
      <c r="H34" s="6">
        <v>91494.79</v>
      </c>
      <c r="I34" s="6">
        <v>35488.949999999997</v>
      </c>
      <c r="J34" s="6">
        <v>7807.56</v>
      </c>
      <c r="K34" s="6" t="s">
        <v>27</v>
      </c>
      <c r="L34" s="6">
        <v>48198.28</v>
      </c>
      <c r="M34" s="7" t="s">
        <v>27</v>
      </c>
    </row>
    <row r="35" spans="1:13" x14ac:dyDescent="0.25">
      <c r="A35" s="5" t="s">
        <v>19</v>
      </c>
      <c r="B35" s="5" t="s">
        <v>20</v>
      </c>
      <c r="C35" s="6">
        <v>4</v>
      </c>
      <c r="D35" s="6">
        <v>4</v>
      </c>
      <c r="E35" s="6">
        <v>10170</v>
      </c>
      <c r="F35" s="10">
        <f t="shared" si="4"/>
        <v>8872.2374999999993</v>
      </c>
      <c r="G35" s="6">
        <v>35488.949999999997</v>
      </c>
      <c r="H35" s="6">
        <v>91518.73</v>
      </c>
      <c r="I35" s="6">
        <v>35488.949999999997</v>
      </c>
      <c r="J35" s="6">
        <v>7807.56</v>
      </c>
      <c r="K35" s="6" t="s">
        <v>27</v>
      </c>
      <c r="L35" s="6">
        <v>48222.22</v>
      </c>
      <c r="M35" s="7" t="s">
        <v>27</v>
      </c>
    </row>
    <row r="36" spans="1:13" x14ac:dyDescent="0.25">
      <c r="A36" s="5" t="s">
        <v>7</v>
      </c>
      <c r="B36" s="5" t="s">
        <v>20</v>
      </c>
      <c r="C36" s="6">
        <v>4</v>
      </c>
      <c r="D36" s="6">
        <v>4</v>
      </c>
      <c r="E36" s="6">
        <v>10170</v>
      </c>
      <c r="F36" s="10">
        <f t="shared" si="4"/>
        <v>8872.2374999999993</v>
      </c>
      <c r="G36" s="6">
        <v>35488.949999999997</v>
      </c>
      <c r="H36" s="6">
        <v>91498.85</v>
      </c>
      <c r="I36" s="6">
        <v>35488.949999999997</v>
      </c>
      <c r="J36" s="6">
        <v>7807.56</v>
      </c>
      <c r="K36" s="6" t="s">
        <v>27</v>
      </c>
      <c r="L36" s="6">
        <v>48202.34</v>
      </c>
      <c r="M36" s="7" t="s">
        <v>27</v>
      </c>
    </row>
    <row r="37" spans="1:13" x14ac:dyDescent="0.25">
      <c r="A37" s="5" t="s">
        <v>8</v>
      </c>
      <c r="B37" s="5" t="s">
        <v>20</v>
      </c>
      <c r="C37" s="6">
        <v>4</v>
      </c>
      <c r="D37" s="6">
        <v>4</v>
      </c>
      <c r="E37" s="6">
        <v>10170</v>
      </c>
      <c r="F37" s="10">
        <f t="shared" si="4"/>
        <v>8872.2374999999993</v>
      </c>
      <c r="G37" s="6">
        <v>35488.949999999997</v>
      </c>
      <c r="H37" s="6">
        <v>91501.15</v>
      </c>
      <c r="I37" s="6">
        <v>35488.949999999997</v>
      </c>
      <c r="J37" s="6">
        <v>7807.56</v>
      </c>
      <c r="K37" s="6" t="s">
        <v>27</v>
      </c>
      <c r="L37" s="6">
        <v>48204.639999999999</v>
      </c>
      <c r="M37" s="7" t="s">
        <v>27</v>
      </c>
    </row>
    <row r="38" spans="1:13" x14ac:dyDescent="0.25">
      <c r="A38" s="5" t="s">
        <v>9</v>
      </c>
      <c r="B38" s="5" t="s">
        <v>20</v>
      </c>
      <c r="C38" s="6">
        <v>5</v>
      </c>
      <c r="D38" s="6">
        <v>5</v>
      </c>
      <c r="E38" s="6">
        <v>10170</v>
      </c>
      <c r="F38" s="10">
        <f t="shared" si="4"/>
        <v>25185.754000000001</v>
      </c>
      <c r="G38" s="6">
        <v>125928.77</v>
      </c>
      <c r="H38" s="6">
        <v>324625.09000000003</v>
      </c>
      <c r="I38" s="6">
        <v>125928.77</v>
      </c>
      <c r="J38" s="6">
        <v>27704.32</v>
      </c>
      <c r="K38" s="6" t="s">
        <v>27</v>
      </c>
      <c r="L38" s="6">
        <v>170992</v>
      </c>
      <c r="M38" s="7" t="s">
        <v>27</v>
      </c>
    </row>
    <row r="39" spans="1:13" x14ac:dyDescent="0.25">
      <c r="A39" s="5" t="s">
        <v>10</v>
      </c>
      <c r="B39" s="5" t="s">
        <v>20</v>
      </c>
      <c r="C39" s="6">
        <v>5</v>
      </c>
      <c r="D39" s="6">
        <v>5</v>
      </c>
      <c r="E39" s="6">
        <v>10170</v>
      </c>
      <c r="F39" s="10">
        <f t="shared" si="4"/>
        <v>25185.754000000001</v>
      </c>
      <c r="G39" s="6">
        <v>125928.77</v>
      </c>
      <c r="H39" s="6">
        <v>324625.09000000003</v>
      </c>
      <c r="I39" s="6">
        <v>125928.77</v>
      </c>
      <c r="J39" s="6">
        <v>27704.32</v>
      </c>
      <c r="K39" s="6" t="s">
        <v>27</v>
      </c>
      <c r="L39" s="6">
        <v>170992</v>
      </c>
      <c r="M39" s="7" t="s">
        <v>27</v>
      </c>
    </row>
    <row r="40" spans="1:13" x14ac:dyDescent="0.25">
      <c r="A40" s="5" t="s">
        <v>11</v>
      </c>
      <c r="B40" s="5" t="s">
        <v>20</v>
      </c>
      <c r="C40" s="6">
        <v>5</v>
      </c>
      <c r="D40" s="6">
        <v>5</v>
      </c>
      <c r="E40" s="6">
        <v>10170</v>
      </c>
      <c r="F40" s="10">
        <f t="shared" si="4"/>
        <v>25140.473999999998</v>
      </c>
      <c r="G40" s="6">
        <v>125702.37</v>
      </c>
      <c r="H40" s="6">
        <v>324042.46000000002</v>
      </c>
      <c r="I40" s="6">
        <v>125702.37</v>
      </c>
      <c r="J40" s="6">
        <v>27654.52</v>
      </c>
      <c r="K40" s="6" t="s">
        <v>27</v>
      </c>
      <c r="L40" s="6">
        <v>170685.57</v>
      </c>
      <c r="M40" s="7" t="s">
        <v>27</v>
      </c>
    </row>
    <row r="41" spans="1:13" x14ac:dyDescent="0.25">
      <c r="A41" s="5" t="s">
        <v>12</v>
      </c>
      <c r="B41" s="5" t="s">
        <v>20</v>
      </c>
      <c r="C41" s="6">
        <v>5</v>
      </c>
      <c r="D41" s="6">
        <v>5</v>
      </c>
      <c r="E41" s="6">
        <v>10170</v>
      </c>
      <c r="F41" s="10">
        <f t="shared" si="4"/>
        <v>25185.754000000001</v>
      </c>
      <c r="G41" s="6">
        <v>125928.77</v>
      </c>
      <c r="H41" s="6">
        <v>324625.09000000003</v>
      </c>
      <c r="I41" s="6">
        <v>125928.77</v>
      </c>
      <c r="J41" s="6">
        <v>27704.32</v>
      </c>
      <c r="K41" s="6" t="s">
        <v>27</v>
      </c>
      <c r="L41" s="6">
        <v>170992</v>
      </c>
      <c r="M41" s="7" t="s">
        <v>27</v>
      </c>
    </row>
    <row r="42" spans="1:13" x14ac:dyDescent="0.25">
      <c r="A42" s="5" t="s">
        <v>13</v>
      </c>
      <c r="B42" s="5" t="s">
        <v>20</v>
      </c>
      <c r="C42" s="6">
        <v>5</v>
      </c>
      <c r="D42" s="6">
        <v>5</v>
      </c>
      <c r="E42" s="6">
        <v>10170</v>
      </c>
      <c r="F42" s="10">
        <f t="shared" si="4"/>
        <v>25185.754000000001</v>
      </c>
      <c r="G42" s="6">
        <v>125928.77</v>
      </c>
      <c r="H42" s="6">
        <v>324625.09000000003</v>
      </c>
      <c r="I42" s="6">
        <v>125928.77</v>
      </c>
      <c r="J42" s="6">
        <v>27704.32</v>
      </c>
      <c r="K42" s="6" t="s">
        <v>27</v>
      </c>
      <c r="L42" s="6">
        <v>170992</v>
      </c>
      <c r="M42" s="7" t="s">
        <v>27</v>
      </c>
    </row>
    <row r="43" spans="1:13" x14ac:dyDescent="0.25">
      <c r="A43" s="5" t="s">
        <v>14</v>
      </c>
      <c r="B43" s="5" t="s">
        <v>20</v>
      </c>
      <c r="C43" s="6">
        <v>5</v>
      </c>
      <c r="D43" s="6">
        <v>5</v>
      </c>
      <c r="E43" s="6">
        <v>10170</v>
      </c>
      <c r="F43" s="10">
        <f t="shared" si="4"/>
        <v>25185.754000000001</v>
      </c>
      <c r="G43" s="6">
        <v>125928.77</v>
      </c>
      <c r="H43" s="6">
        <v>324625.09000000003</v>
      </c>
      <c r="I43" s="6">
        <v>125928.77</v>
      </c>
      <c r="J43" s="6">
        <v>27704.32</v>
      </c>
      <c r="K43" s="6" t="s">
        <v>27</v>
      </c>
      <c r="L43" s="6">
        <v>170992</v>
      </c>
      <c r="M43" s="7" t="s">
        <v>27</v>
      </c>
    </row>
    <row r="44" spans="1:13" x14ac:dyDescent="0.25">
      <c r="A44" s="23"/>
    </row>
  </sheetData>
  <mergeCells count="14">
    <mergeCell ref="A1:M1"/>
    <mergeCell ref="C2:D3"/>
    <mergeCell ref="A2:A4"/>
    <mergeCell ref="B2:B4"/>
    <mergeCell ref="E2:E4"/>
    <mergeCell ref="F2:F4"/>
    <mergeCell ref="G2:G4"/>
    <mergeCell ref="H2:H4"/>
    <mergeCell ref="I2:M2"/>
    <mergeCell ref="J3:J4"/>
    <mergeCell ref="K3:K4"/>
    <mergeCell ref="I3:I4"/>
    <mergeCell ref="M3:M4"/>
    <mergeCell ref="L3:L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2026-09-16T13:54:48Z</dcterms:modified>
</cp:coreProperties>
</file>