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B48A3AC9-4FC4-48C4-A3F5-0B9571D17B82}" xr6:coauthVersionLast="47" xr6:coauthVersionMax="47" xr10:uidLastSave="{00000000-0000-0000-0000-000000000000}"/>
  <bookViews>
    <workbookView xWindow="-108" yWindow="-108" windowWidth="23256" windowHeight="12576" xr2:uid="{00000000-000D-0000-FFFF-FFFF00000000}"/>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1" i="1" l="1"/>
  <c r="J114" i="1"/>
  <c r="I114" i="1"/>
  <c r="G114" i="1"/>
  <c r="D114" i="1"/>
  <c r="C114" i="1"/>
  <c r="H113" i="1"/>
  <c r="F113" i="1"/>
  <c r="H112" i="1"/>
  <c r="F112" i="1"/>
  <c r="H111" i="1"/>
  <c r="F111" i="1"/>
  <c r="H110" i="1"/>
  <c r="F110" i="1"/>
  <c r="H109" i="1"/>
  <c r="F109" i="1"/>
  <c r="H108" i="1"/>
  <c r="F108" i="1"/>
  <c r="H107" i="1"/>
  <c r="F107" i="1"/>
  <c r="H106" i="1"/>
  <c r="F106" i="1"/>
  <c r="J105" i="1"/>
  <c r="I105" i="1"/>
  <c r="G105" i="1"/>
  <c r="D105" i="1"/>
  <c r="C105" i="1"/>
  <c r="H104" i="1"/>
  <c r="F104" i="1"/>
  <c r="H103" i="1"/>
  <c r="F103" i="1"/>
  <c r="H102" i="1"/>
  <c r="F102" i="1"/>
  <c r="H101" i="1"/>
  <c r="F101" i="1"/>
  <c r="H100" i="1"/>
  <c r="F100" i="1"/>
  <c r="H99" i="1"/>
  <c r="F99" i="1"/>
  <c r="H98" i="1"/>
  <c r="F98" i="1"/>
  <c r="H97" i="1"/>
  <c r="F97" i="1"/>
  <c r="J96" i="1"/>
  <c r="I96" i="1"/>
  <c r="G96" i="1"/>
  <c r="D96" i="1"/>
  <c r="C96" i="1"/>
  <c r="H95" i="1"/>
  <c r="F95" i="1"/>
  <c r="H94" i="1"/>
  <c r="F94" i="1"/>
  <c r="H93" i="1"/>
  <c r="F93" i="1"/>
  <c r="H92" i="1"/>
  <c r="F92" i="1"/>
  <c r="F91" i="1"/>
  <c r="H90" i="1"/>
  <c r="F90" i="1"/>
  <c r="H89" i="1"/>
  <c r="F89" i="1"/>
  <c r="H88" i="1"/>
  <c r="F88" i="1"/>
  <c r="J87" i="1"/>
  <c r="I87" i="1"/>
  <c r="G87" i="1"/>
  <c r="D87" i="1"/>
  <c r="C87" i="1"/>
  <c r="H86" i="1"/>
  <c r="F86" i="1"/>
  <c r="H85" i="1"/>
  <c r="F85" i="1"/>
  <c r="H84" i="1"/>
  <c r="F84" i="1"/>
  <c r="H83" i="1"/>
  <c r="F83" i="1"/>
  <c r="H82" i="1"/>
  <c r="F82" i="1"/>
  <c r="H81" i="1"/>
  <c r="F81" i="1"/>
  <c r="H80" i="1"/>
  <c r="F80" i="1"/>
  <c r="H79" i="1"/>
  <c r="F79" i="1"/>
  <c r="C69" i="1"/>
  <c r="J78" i="1"/>
  <c r="I78" i="1"/>
  <c r="G78" i="1"/>
  <c r="D78" i="1"/>
  <c r="C78" i="1"/>
  <c r="H77" i="1"/>
  <c r="F77" i="1"/>
  <c r="H76" i="1"/>
  <c r="F76" i="1"/>
  <c r="H75" i="1"/>
  <c r="F75" i="1"/>
  <c r="H74" i="1"/>
  <c r="F74" i="1"/>
  <c r="H73" i="1"/>
  <c r="F73" i="1"/>
  <c r="H72" i="1"/>
  <c r="F72" i="1"/>
  <c r="H71" i="1"/>
  <c r="F71" i="1"/>
  <c r="H70" i="1"/>
  <c r="F70" i="1"/>
  <c r="J69" i="1"/>
  <c r="I69" i="1"/>
  <c r="G69" i="1"/>
  <c r="D69" i="1"/>
  <c r="H68" i="1"/>
  <c r="F68" i="1"/>
  <c r="H67" i="1"/>
  <c r="F67" i="1"/>
  <c r="H66" i="1"/>
  <c r="F66" i="1"/>
  <c r="H65" i="1"/>
  <c r="F65" i="1"/>
  <c r="H64" i="1"/>
  <c r="F64" i="1"/>
  <c r="H63" i="1"/>
  <c r="F63" i="1"/>
  <c r="H62" i="1"/>
  <c r="F62" i="1"/>
  <c r="H61" i="1"/>
  <c r="F61" i="1"/>
  <c r="J60" i="1"/>
  <c r="I60" i="1"/>
  <c r="G60" i="1"/>
  <c r="D60" i="1"/>
  <c r="C60" i="1"/>
  <c r="H59" i="1"/>
  <c r="F59" i="1"/>
  <c r="H58" i="1"/>
  <c r="F58" i="1"/>
  <c r="H57" i="1"/>
  <c r="F57" i="1"/>
  <c r="H56" i="1"/>
  <c r="F56" i="1"/>
  <c r="H55" i="1"/>
  <c r="F55" i="1"/>
  <c r="H54" i="1"/>
  <c r="F54" i="1"/>
  <c r="H53" i="1"/>
  <c r="F53" i="1"/>
  <c r="H52" i="1"/>
  <c r="F52" i="1"/>
  <c r="H49" i="1"/>
  <c r="F49" i="1"/>
  <c r="F48" i="1"/>
  <c r="C51" i="1"/>
  <c r="H114" i="1" l="1"/>
  <c r="H96" i="1"/>
  <c r="H105" i="1"/>
  <c r="H87" i="1"/>
  <c r="H69" i="1"/>
  <c r="H78" i="1"/>
  <c r="H60" i="1"/>
  <c r="J51" i="1"/>
  <c r="I51" i="1"/>
  <c r="G51" i="1"/>
  <c r="D51" i="1"/>
  <c r="H50" i="1"/>
  <c r="F50" i="1"/>
  <c r="H48" i="1"/>
  <c r="H47" i="1"/>
  <c r="F47" i="1"/>
  <c r="H46" i="1"/>
  <c r="F46" i="1"/>
  <c r="H45" i="1"/>
  <c r="F45" i="1"/>
  <c r="H44" i="1"/>
  <c r="F44" i="1"/>
  <c r="H43" i="1"/>
  <c r="F43" i="1"/>
  <c r="H51" i="1" l="1"/>
  <c r="J42" i="1"/>
  <c r="I42" i="1"/>
  <c r="G42" i="1"/>
  <c r="D42" i="1"/>
  <c r="C42" i="1"/>
  <c r="H41" i="1"/>
  <c r="F41" i="1"/>
  <c r="H40" i="1"/>
  <c r="F40" i="1"/>
  <c r="H39" i="1"/>
  <c r="H38" i="1"/>
  <c r="F38" i="1"/>
  <c r="H37" i="1"/>
  <c r="F37" i="1"/>
  <c r="H36" i="1"/>
  <c r="F36" i="1"/>
  <c r="H35" i="1"/>
  <c r="F35" i="1"/>
  <c r="H34" i="1"/>
  <c r="F34" i="1"/>
  <c r="D33" i="1"/>
  <c r="C33" i="1"/>
  <c r="D23" i="1"/>
  <c r="C23" i="1"/>
  <c r="D14" i="1"/>
  <c r="C14" i="1"/>
  <c r="H42" i="1" l="1"/>
  <c r="J33" i="1"/>
  <c r="I33" i="1"/>
  <c r="G33" i="1"/>
  <c r="H32" i="1"/>
  <c r="F32" i="1"/>
  <c r="H31" i="1"/>
  <c r="F31" i="1"/>
  <c r="H30" i="1"/>
  <c r="H29" i="1"/>
  <c r="F29" i="1"/>
  <c r="H28" i="1"/>
  <c r="F28" i="1"/>
  <c r="H27" i="1"/>
  <c r="F27" i="1"/>
  <c r="H26" i="1"/>
  <c r="F26" i="1"/>
  <c r="H25" i="1"/>
  <c r="F25" i="1"/>
  <c r="H24" i="1"/>
  <c r="F24" i="1"/>
  <c r="G23" i="1"/>
  <c r="J23" i="1"/>
  <c r="I23" i="1"/>
  <c r="H13" i="1"/>
  <c r="H15" i="1"/>
  <c r="H16" i="1"/>
  <c r="H17" i="1"/>
  <c r="H18" i="1"/>
  <c r="H19" i="1"/>
  <c r="H20" i="1"/>
  <c r="H21" i="1"/>
  <c r="H22" i="1"/>
  <c r="F15" i="1"/>
  <c r="F16" i="1"/>
  <c r="F17" i="1"/>
  <c r="F18" i="1"/>
  <c r="F19" i="1"/>
  <c r="F20" i="1"/>
  <c r="F21" i="1"/>
  <c r="F22" i="1"/>
  <c r="J14" i="1"/>
  <c r="I14" i="1"/>
  <c r="G14" i="1"/>
  <c r="F13" i="1"/>
  <c r="H10" i="1"/>
  <c r="H11" i="1"/>
  <c r="H12" i="1"/>
  <c r="H7" i="1"/>
  <c r="H8" i="1"/>
  <c r="H9" i="1"/>
  <c r="H6" i="1"/>
  <c r="H23" i="1" l="1"/>
  <c r="H33" i="1"/>
  <c r="H14" i="1"/>
  <c r="F12" i="1"/>
  <c r="F11" i="1"/>
  <c r="F10" i="1"/>
  <c r="F9" i="1"/>
  <c r="F8" i="1"/>
  <c r="F7" i="1"/>
</calcChain>
</file>

<file path=xl/sharedStrings.xml><?xml version="1.0" encoding="utf-8"?>
<sst xmlns="http://schemas.openxmlformats.org/spreadsheetml/2006/main" count="208" uniqueCount="53">
  <si>
    <t>Кількість прибиральників</t>
  </si>
  <si>
    <t>штат</t>
  </si>
  <si>
    <t>факт</t>
  </si>
  <si>
    <t>жовтень 2025</t>
  </si>
  <si>
    <t>листопад 2025</t>
  </si>
  <si>
    <t>січень 2026</t>
  </si>
  <si>
    <t>Оклад згідно штатного розпису, грн.</t>
  </si>
  <si>
    <t>Обсяг бюджетного фінансування, грн.</t>
  </si>
  <si>
    <t>грудень 2025</t>
  </si>
  <si>
    <t>ФОП, грн.</t>
  </si>
  <si>
    <t>видатки на оплату праці, грн.</t>
  </si>
  <si>
    <t xml:space="preserve">в т.ч. </t>
  </si>
  <si>
    <t>ЄСВ, грн.</t>
  </si>
  <si>
    <t>-</t>
  </si>
  <si>
    <t>видатки на паливо, матеріали та інші безпосередні витрати, грн.</t>
  </si>
  <si>
    <t>видатки на придбання великогабаритної техніки та обладнання вартістю від 50000грн. за одиницю, грн.</t>
  </si>
  <si>
    <t>видатки на оплату послуг підрядників/субпідрядників, грн.</t>
  </si>
  <si>
    <t>посада осіб, залучених до вищезгаданих робіт</t>
  </si>
  <si>
    <t>вересень 2025 р</t>
  </si>
  <si>
    <t>озеленювач 1 р</t>
  </si>
  <si>
    <t>озеленювач 2 р</t>
  </si>
  <si>
    <t>озеленювач 3 р</t>
  </si>
  <si>
    <t>озеленювач 4 р</t>
  </si>
  <si>
    <t>озеленювач 5 р</t>
  </si>
  <si>
    <t>машиніст-екскаватора</t>
  </si>
  <si>
    <t>тракторист</t>
  </si>
  <si>
    <t>водій "ГАЗель</t>
  </si>
  <si>
    <t>водій автовишки</t>
  </si>
  <si>
    <t>середній розмір фактично нарахованої з/пл одного працівника, грн.</t>
  </si>
  <si>
    <t>разом за вересень</t>
  </si>
  <si>
    <t>Інформація про обсяги фінансування та видатки ЛКП "Зелений Львів" на послуги з прибирання,покосу трави, обрізки та видалення дерев  за останні 12 місяців 2025-2026 р</t>
  </si>
  <si>
    <t>разом за листопад</t>
  </si>
  <si>
    <t>разом за грудень</t>
  </si>
  <si>
    <t xml:space="preserve">разом за жовтень </t>
  </si>
  <si>
    <t xml:space="preserve">водій самоскиду  </t>
  </si>
  <si>
    <t>разом за січень</t>
  </si>
  <si>
    <t>лютий  2026</t>
  </si>
  <si>
    <t>разом за лютий</t>
  </si>
  <si>
    <t>березень  2026</t>
  </si>
  <si>
    <t>разом за березень</t>
  </si>
  <si>
    <t>квітень   2026</t>
  </si>
  <si>
    <t>разом за квітень</t>
  </si>
  <si>
    <t>травень   2026</t>
  </si>
  <si>
    <t>разом за травень</t>
  </si>
  <si>
    <t>червень   2026</t>
  </si>
  <si>
    <t>разом за червень</t>
  </si>
  <si>
    <t>липень   2026</t>
  </si>
  <si>
    <t>разом за липень</t>
  </si>
  <si>
    <t>серпень   2026</t>
  </si>
  <si>
    <t>разом за серпень</t>
  </si>
  <si>
    <t xml:space="preserve">        Грантові кошти та міжнародна технічна допомога  за останніх 12 місяців не залучалися.</t>
  </si>
  <si>
    <t>Місяць</t>
  </si>
  <si>
    <t xml:space="preserve">       ЛКП"Зелений Львів" проводив роботи з у частині санітарного прибирання, збереження та покращення благоустрою території, забезпечення догляду за об"єктами зеленого господарства, покращення їхнього технічного та візуального стану відповідно до заходів виконання  Програми комплексого розвитку  та утримання парків, лісопарків, скверів і зелених зон Львівської міської територіальної громади на 2024-2028 роки , ухвала Львівської міської ради від 02.11.2023  №3991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</si>
</sst>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2"/>
      <color theme="1"/>
      <name val="Arial"/>
      <family val="2"/>
      <charset val="204"/>
    </font>
    <font>
      <sz val="12"/>
      <color theme="1"/>
      <name val="Calibri"/>
      <family val="2"/>
      <scheme val="minor"/>
    </font>
    <font>
      <sz val="10"/>
      <color theme="1"/>
      <name val="Arial"/>
      <family val="2"/>
      <charset val="204"/>
    </font>
    <font>
      <b/>
      <sz val="10"/>
      <color theme="1"/>
      <name val="Arial"/>
      <family val="2"/>
      <charset val="204"/>
    </font>
    <font>
      <sz val="10"/>
      <color theme="1"/>
      <name val="Calibri"/>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26">
    <xf numFmtId="0" fontId="0" fillId="0" borderId="0" xfId="0"/>
    <xf numFmtId="0" fontId="1" fillId="0" borderId="1" xfId="0" applyFont="1" applyBorder="1" applyAlignment="1">
      <alignment horizontal="center" vertical="center" wrapText="1"/>
    </xf>
    <xf numFmtId="0" fontId="3" fillId="0" borderId="1" xfId="0" applyFont="1" applyBorder="1"/>
    <xf numFmtId="0" fontId="4" fillId="0" borderId="1" xfId="0" applyFont="1" applyBorder="1"/>
    <xf numFmtId="0" fontId="5" fillId="0" borderId="1" xfId="0" applyFont="1" applyBorder="1"/>
    <xf numFmtId="49" fontId="3" fillId="2" borderId="1" xfId="0" applyNumberFormat="1" applyFont="1" applyFill="1" applyBorder="1"/>
    <xf numFmtId="0" fontId="3" fillId="2" borderId="1" xfId="0" applyFont="1" applyFill="1" applyBorder="1" applyAlignment="1">
      <alignment horizontal="center"/>
    </xf>
    <xf numFmtId="0" fontId="5" fillId="2" borderId="1" xfId="0" applyFont="1" applyFill="1" applyBorder="1" applyAlignment="1">
      <alignment horizontal="center" vertical="center" wrapText="1"/>
    </xf>
    <xf numFmtId="1" fontId="3" fillId="2" borderId="1" xfId="0" applyNumberFormat="1" applyFont="1" applyFill="1" applyBorder="1" applyAlignment="1">
      <alignment horizontal="center"/>
    </xf>
    <xf numFmtId="0" fontId="4" fillId="2" borderId="1" xfId="0" applyFont="1" applyFill="1" applyBorder="1" applyAlignment="1">
      <alignment horizontal="center"/>
    </xf>
    <xf numFmtId="49" fontId="4" fillId="2" borderId="1" xfId="0" applyNumberFormat="1" applyFont="1" applyFill="1" applyBorder="1"/>
    <xf numFmtId="2" fontId="3" fillId="2" borderId="1" xfId="0" applyNumberFormat="1" applyFont="1" applyFill="1" applyBorder="1" applyAlignment="1">
      <alignment horizontal="center"/>
    </xf>
    <xf numFmtId="2" fontId="4" fillId="2" borderId="1" xfId="0" applyNumberFormat="1" applyFont="1" applyFill="1" applyBorder="1" applyAlignment="1">
      <alignment horizontal="center"/>
    </xf>
    <xf numFmtId="0" fontId="0" fillId="0" borderId="0" xfId="0" applyAlignment="1">
      <alignment wrapText="1"/>
    </xf>
    <xf numFmtId="0" fontId="1" fillId="0" borderId="0" xfId="0" applyFont="1" applyAlignment="1">
      <alignment horizontal="left" vertical="center" wrapText="1"/>
    </xf>
    <xf numFmtId="0" fontId="1" fillId="0" borderId="0" xfId="0" applyFont="1" applyAlignment="1">
      <alignment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wrapText="1"/>
    </xf>
    <xf numFmtId="0" fontId="1"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20"/>
  <sheetViews>
    <sheetView tabSelected="1" topLeftCell="A48" workbookViewId="0">
      <selection activeCell="A57" sqref="A57:XFD57"/>
    </sheetView>
  </sheetViews>
  <sheetFormatPr defaultRowHeight="14.4" x14ac:dyDescent="0.3"/>
  <cols>
    <col min="1" max="1" width="19.6640625" customWidth="1"/>
    <col min="2" max="2" width="20.44140625" customWidth="1"/>
    <col min="3" max="3" width="7.109375" customWidth="1"/>
    <col min="4" max="4" width="6.5546875" customWidth="1"/>
    <col min="5" max="5" width="11" customWidth="1"/>
    <col min="6" max="6" width="16.88671875" customWidth="1"/>
    <col min="7" max="7" width="11.109375" customWidth="1"/>
    <col min="8" max="8" width="14.6640625" customWidth="1"/>
    <col min="9" max="9" width="12.44140625" customWidth="1"/>
    <col min="10" max="10" width="10" customWidth="1"/>
    <col min="11" max="11" width="25.5546875" customWidth="1"/>
    <col min="12" max="12" width="19.33203125" customWidth="1"/>
    <col min="13" max="13" width="16.44140625" customWidth="1"/>
    <col min="14" max="14" width="0.21875" customWidth="1"/>
    <col min="15" max="32" width="8.88671875" hidden="1" customWidth="1"/>
  </cols>
  <sheetData>
    <row r="1" spans="1:13" ht="52.5" customHeight="1" x14ac:dyDescent="0.3">
      <c r="A1" s="16" t="s">
        <v>30</v>
      </c>
      <c r="B1" s="16"/>
      <c r="C1" s="16"/>
      <c r="D1" s="16"/>
      <c r="E1" s="16"/>
      <c r="F1" s="16"/>
      <c r="G1" s="16"/>
      <c r="H1" s="16"/>
      <c r="I1" s="16"/>
      <c r="J1" s="16"/>
      <c r="K1" s="16"/>
      <c r="L1" s="16"/>
      <c r="M1" s="16"/>
    </row>
    <row r="2" spans="1:13" ht="15.6" x14ac:dyDescent="0.3">
      <c r="A2" s="19" t="s">
        <v>51</v>
      </c>
      <c r="B2" s="19" t="s">
        <v>17</v>
      </c>
      <c r="C2" s="17" t="s">
        <v>0</v>
      </c>
      <c r="D2" s="18"/>
      <c r="E2" s="17" t="s">
        <v>6</v>
      </c>
      <c r="F2" s="17" t="s">
        <v>28</v>
      </c>
      <c r="G2" s="17" t="s">
        <v>9</v>
      </c>
      <c r="H2" s="23" t="s">
        <v>7</v>
      </c>
      <c r="I2" s="17" t="s">
        <v>11</v>
      </c>
      <c r="J2" s="18"/>
      <c r="K2" s="18"/>
      <c r="L2" s="18"/>
      <c r="M2" s="18"/>
    </row>
    <row r="3" spans="1:13" ht="49.5" customHeight="1" x14ac:dyDescent="0.3">
      <c r="A3" s="20"/>
      <c r="B3" s="20"/>
      <c r="C3" s="18"/>
      <c r="D3" s="18"/>
      <c r="E3" s="18"/>
      <c r="F3" s="18"/>
      <c r="G3" s="18"/>
      <c r="H3" s="24"/>
      <c r="I3" s="19" t="s">
        <v>10</v>
      </c>
      <c r="J3" s="19" t="s">
        <v>12</v>
      </c>
      <c r="K3" s="19" t="s">
        <v>15</v>
      </c>
      <c r="L3" s="19" t="s">
        <v>14</v>
      </c>
      <c r="M3" s="19" t="s">
        <v>16</v>
      </c>
    </row>
    <row r="4" spans="1:13" ht="26.4" customHeight="1" x14ac:dyDescent="0.3">
      <c r="A4" s="21"/>
      <c r="B4" s="22"/>
      <c r="C4" s="1" t="s">
        <v>1</v>
      </c>
      <c r="D4" s="1" t="s">
        <v>2</v>
      </c>
      <c r="E4" s="18"/>
      <c r="F4" s="18"/>
      <c r="G4" s="18"/>
      <c r="H4" s="25"/>
      <c r="I4" s="21"/>
      <c r="J4" s="21"/>
      <c r="K4" s="21"/>
      <c r="L4" s="21"/>
      <c r="M4" s="21"/>
    </row>
    <row r="5" spans="1:13" x14ac:dyDescent="0.3">
      <c r="A5" s="2" t="s">
        <v>18</v>
      </c>
      <c r="B5" s="3"/>
      <c r="C5" s="4"/>
      <c r="D5" s="4"/>
      <c r="E5" s="2"/>
      <c r="F5" s="2"/>
      <c r="G5" s="2"/>
      <c r="H5" s="2"/>
      <c r="I5" s="2"/>
      <c r="J5" s="2"/>
      <c r="K5" s="2"/>
      <c r="L5" s="2"/>
      <c r="M5" s="2"/>
    </row>
    <row r="6" spans="1:13" x14ac:dyDescent="0.3">
      <c r="A6" s="5"/>
      <c r="B6" s="5" t="s">
        <v>19</v>
      </c>
      <c r="C6" s="6">
        <v>8</v>
      </c>
      <c r="D6" s="6">
        <v>8</v>
      </c>
      <c r="E6" s="6">
        <v>9992</v>
      </c>
      <c r="F6" s="6">
        <v>19492</v>
      </c>
      <c r="G6" s="6">
        <v>155933</v>
      </c>
      <c r="H6" s="6">
        <f>SUM(I6+J6+L6)</f>
        <v>187485</v>
      </c>
      <c r="I6" s="6">
        <v>155933</v>
      </c>
      <c r="J6" s="6">
        <v>31552</v>
      </c>
      <c r="K6" s="6" t="s">
        <v>13</v>
      </c>
      <c r="L6" s="6"/>
      <c r="M6" s="7" t="s">
        <v>13</v>
      </c>
    </row>
    <row r="7" spans="1:13" x14ac:dyDescent="0.3">
      <c r="A7" s="5"/>
      <c r="B7" s="5" t="s">
        <v>20</v>
      </c>
      <c r="C7" s="6">
        <v>11</v>
      </c>
      <c r="D7" s="6">
        <v>10</v>
      </c>
      <c r="E7" s="6">
        <v>10791</v>
      </c>
      <c r="F7" s="8">
        <f t="shared" ref="F7:F22" si="0">G7/D7</f>
        <v>20159</v>
      </c>
      <c r="G7" s="6">
        <v>201590</v>
      </c>
      <c r="H7" s="6">
        <f t="shared" ref="H7:H22" si="1">SUM(I7+J7+L7)</f>
        <v>235904</v>
      </c>
      <c r="I7" s="6">
        <v>201590</v>
      </c>
      <c r="J7" s="6">
        <v>34314</v>
      </c>
      <c r="K7" s="6" t="s">
        <v>13</v>
      </c>
      <c r="L7" s="6"/>
      <c r="M7" s="7" t="s">
        <v>13</v>
      </c>
    </row>
    <row r="8" spans="1:13" x14ac:dyDescent="0.3">
      <c r="A8" s="5"/>
      <c r="B8" s="5" t="s">
        <v>21</v>
      </c>
      <c r="C8" s="6">
        <v>3</v>
      </c>
      <c r="D8" s="6">
        <v>3</v>
      </c>
      <c r="E8" s="6">
        <v>11990</v>
      </c>
      <c r="F8" s="8">
        <f t="shared" si="0"/>
        <v>19417</v>
      </c>
      <c r="G8" s="6">
        <v>58251</v>
      </c>
      <c r="H8" s="6">
        <f t="shared" si="1"/>
        <v>147137</v>
      </c>
      <c r="I8" s="6">
        <v>58251</v>
      </c>
      <c r="J8" s="6">
        <v>88886</v>
      </c>
      <c r="K8" s="6" t="s">
        <v>13</v>
      </c>
      <c r="L8" s="6"/>
      <c r="M8" s="7" t="s">
        <v>13</v>
      </c>
    </row>
    <row r="9" spans="1:13" x14ac:dyDescent="0.3">
      <c r="A9" s="5"/>
      <c r="B9" s="5" t="s">
        <v>22</v>
      </c>
      <c r="C9" s="6">
        <v>7</v>
      </c>
      <c r="D9" s="6">
        <v>7</v>
      </c>
      <c r="E9" s="6">
        <v>13489</v>
      </c>
      <c r="F9" s="8">
        <f t="shared" si="0"/>
        <v>21445.857142857141</v>
      </c>
      <c r="G9" s="6">
        <v>150121</v>
      </c>
      <c r="H9" s="6">
        <f t="shared" si="1"/>
        <v>180827</v>
      </c>
      <c r="I9" s="6">
        <v>150121</v>
      </c>
      <c r="J9" s="6">
        <v>30706</v>
      </c>
      <c r="K9" s="6" t="s">
        <v>13</v>
      </c>
      <c r="L9" s="6"/>
      <c r="M9" s="7" t="s">
        <v>13</v>
      </c>
    </row>
    <row r="10" spans="1:13" x14ac:dyDescent="0.3">
      <c r="A10" s="5"/>
      <c r="B10" s="5" t="s">
        <v>23</v>
      </c>
      <c r="C10" s="6">
        <v>4</v>
      </c>
      <c r="D10" s="6">
        <v>4</v>
      </c>
      <c r="E10" s="6">
        <v>15388</v>
      </c>
      <c r="F10" s="8">
        <f t="shared" si="0"/>
        <v>31599.25</v>
      </c>
      <c r="G10" s="6">
        <v>126397</v>
      </c>
      <c r="H10" s="6">
        <f>SUM(I10+J10+L10)</f>
        <v>150012</v>
      </c>
      <c r="I10" s="6">
        <v>126397</v>
      </c>
      <c r="J10" s="6">
        <v>23615</v>
      </c>
      <c r="K10" s="6" t="s">
        <v>13</v>
      </c>
      <c r="L10" s="6"/>
      <c r="M10" s="7" t="s">
        <v>13</v>
      </c>
    </row>
    <row r="11" spans="1:13" x14ac:dyDescent="0.3">
      <c r="A11" s="5"/>
      <c r="B11" s="5" t="s">
        <v>26</v>
      </c>
      <c r="C11" s="6">
        <v>1</v>
      </c>
      <c r="D11" s="6">
        <v>1</v>
      </c>
      <c r="E11" s="6">
        <v>11991</v>
      </c>
      <c r="F11" s="8">
        <f t="shared" si="0"/>
        <v>20062</v>
      </c>
      <c r="G11" s="6">
        <v>20062</v>
      </c>
      <c r="H11" s="6">
        <f t="shared" si="1"/>
        <v>64476</v>
      </c>
      <c r="I11" s="6">
        <v>20062</v>
      </c>
      <c r="J11" s="6">
        <v>44414</v>
      </c>
      <c r="K11" s="6" t="s">
        <v>13</v>
      </c>
      <c r="L11" s="6"/>
      <c r="M11" s="7" t="s">
        <v>13</v>
      </c>
    </row>
    <row r="12" spans="1:13" x14ac:dyDescent="0.3">
      <c r="A12" s="5"/>
      <c r="B12" s="5" t="s">
        <v>27</v>
      </c>
      <c r="C12" s="6">
        <v>2</v>
      </c>
      <c r="D12" s="6">
        <v>2</v>
      </c>
      <c r="E12" s="6">
        <v>15201</v>
      </c>
      <c r="F12" s="8">
        <f t="shared" si="0"/>
        <v>36894.5</v>
      </c>
      <c r="G12" s="6">
        <v>73789</v>
      </c>
      <c r="H12" s="6">
        <f t="shared" si="1"/>
        <v>90023</v>
      </c>
      <c r="I12" s="6">
        <v>73789</v>
      </c>
      <c r="J12" s="6">
        <v>16234</v>
      </c>
      <c r="K12" s="6" t="s">
        <v>13</v>
      </c>
      <c r="L12" s="6"/>
      <c r="M12" s="7" t="s">
        <v>13</v>
      </c>
    </row>
    <row r="13" spans="1:13" x14ac:dyDescent="0.3">
      <c r="A13" s="5"/>
      <c r="B13" s="5" t="s">
        <v>25</v>
      </c>
      <c r="C13" s="6">
        <v>1</v>
      </c>
      <c r="D13" s="6">
        <v>1</v>
      </c>
      <c r="E13" s="6">
        <v>16775</v>
      </c>
      <c r="F13" s="8">
        <f t="shared" si="0"/>
        <v>13202</v>
      </c>
      <c r="G13" s="6">
        <v>13202</v>
      </c>
      <c r="H13" s="6">
        <f t="shared" si="1"/>
        <v>16106</v>
      </c>
      <c r="I13" s="6">
        <v>13202</v>
      </c>
      <c r="J13" s="6">
        <v>2904</v>
      </c>
      <c r="K13" s="6" t="s">
        <v>13</v>
      </c>
      <c r="L13" s="6"/>
      <c r="M13" s="7" t="s">
        <v>13</v>
      </c>
    </row>
    <row r="14" spans="1:13" x14ac:dyDescent="0.3">
      <c r="A14" s="5" t="s">
        <v>29</v>
      </c>
      <c r="B14" s="5"/>
      <c r="C14" s="6">
        <f>SUM(C6:C13)</f>
        <v>37</v>
      </c>
      <c r="D14" s="6">
        <f>SUM(D6:D13)</f>
        <v>36</v>
      </c>
      <c r="E14" s="6"/>
      <c r="F14" s="8"/>
      <c r="G14" s="9">
        <f>SUM(G6:G13)</f>
        <v>799345</v>
      </c>
      <c r="H14" s="9">
        <f t="shared" si="1"/>
        <v>1184715</v>
      </c>
      <c r="I14" s="9">
        <f>SUM(I6:I13)</f>
        <v>799345</v>
      </c>
      <c r="J14" s="9">
        <f>SUM(J6:J13)</f>
        <v>272625</v>
      </c>
      <c r="K14" s="9"/>
      <c r="L14" s="9">
        <v>112745</v>
      </c>
      <c r="M14" s="7" t="s">
        <v>13</v>
      </c>
    </row>
    <row r="15" spans="1:13" x14ac:dyDescent="0.3">
      <c r="A15" s="5" t="s">
        <v>3</v>
      </c>
      <c r="B15" s="5" t="s">
        <v>19</v>
      </c>
      <c r="C15" s="6">
        <v>8</v>
      </c>
      <c r="D15" s="6">
        <v>8</v>
      </c>
      <c r="E15" s="6">
        <v>9992</v>
      </c>
      <c r="F15" s="8">
        <f t="shared" si="0"/>
        <v>18476.5</v>
      </c>
      <c r="G15" s="6">
        <v>147812</v>
      </c>
      <c r="H15" s="6">
        <f t="shared" si="1"/>
        <v>177597</v>
      </c>
      <c r="I15" s="6">
        <v>147812</v>
      </c>
      <c r="J15" s="6">
        <v>29785</v>
      </c>
      <c r="K15" s="6" t="s">
        <v>13</v>
      </c>
      <c r="L15" s="6"/>
      <c r="M15" s="7" t="s">
        <v>13</v>
      </c>
    </row>
    <row r="16" spans="1:13" x14ac:dyDescent="0.3">
      <c r="A16" s="5"/>
      <c r="B16" s="5" t="s">
        <v>20</v>
      </c>
      <c r="C16" s="6">
        <v>11</v>
      </c>
      <c r="D16" s="6">
        <v>10</v>
      </c>
      <c r="E16" s="6">
        <v>10791</v>
      </c>
      <c r="F16" s="8">
        <f t="shared" si="0"/>
        <v>21802.1</v>
      </c>
      <c r="G16" s="6">
        <v>218021</v>
      </c>
      <c r="H16" s="6">
        <f t="shared" si="1"/>
        <v>257028</v>
      </c>
      <c r="I16" s="6">
        <v>218021</v>
      </c>
      <c r="J16" s="6">
        <v>39007</v>
      </c>
      <c r="K16" s="6" t="s">
        <v>13</v>
      </c>
      <c r="L16" s="6"/>
      <c r="M16" s="7" t="s">
        <v>13</v>
      </c>
    </row>
    <row r="17" spans="1:13" x14ac:dyDescent="0.3">
      <c r="A17" s="10"/>
      <c r="B17" s="5" t="s">
        <v>21</v>
      </c>
      <c r="C17" s="6">
        <v>3</v>
      </c>
      <c r="D17" s="6">
        <v>3</v>
      </c>
      <c r="E17" s="6">
        <v>11990</v>
      </c>
      <c r="F17" s="8">
        <f t="shared" si="0"/>
        <v>25851.333333333332</v>
      </c>
      <c r="G17" s="6">
        <v>77554</v>
      </c>
      <c r="H17" s="6">
        <f t="shared" si="1"/>
        <v>94616</v>
      </c>
      <c r="I17" s="6">
        <v>77554</v>
      </c>
      <c r="J17" s="6">
        <v>17062</v>
      </c>
      <c r="K17" s="6"/>
      <c r="L17" s="6"/>
      <c r="M17" s="7"/>
    </row>
    <row r="18" spans="1:13" x14ac:dyDescent="0.3">
      <c r="A18" s="5"/>
      <c r="B18" s="5" t="s">
        <v>22</v>
      </c>
      <c r="C18" s="6">
        <v>7</v>
      </c>
      <c r="D18" s="6">
        <v>7</v>
      </c>
      <c r="E18" s="6">
        <v>13489</v>
      </c>
      <c r="F18" s="8">
        <f t="shared" si="0"/>
        <v>35048.285714285717</v>
      </c>
      <c r="G18" s="6">
        <v>245338</v>
      </c>
      <c r="H18" s="6">
        <f t="shared" si="1"/>
        <v>296352</v>
      </c>
      <c r="I18" s="6">
        <v>245338</v>
      </c>
      <c r="J18" s="6">
        <v>51014</v>
      </c>
      <c r="K18" s="6" t="s">
        <v>13</v>
      </c>
      <c r="L18" s="11"/>
      <c r="M18" s="7" t="s">
        <v>13</v>
      </c>
    </row>
    <row r="19" spans="1:13" x14ac:dyDescent="0.3">
      <c r="A19" s="5"/>
      <c r="B19" s="5" t="s">
        <v>23</v>
      </c>
      <c r="C19" s="6">
        <v>4</v>
      </c>
      <c r="D19" s="6">
        <v>4</v>
      </c>
      <c r="E19" s="6">
        <v>15388</v>
      </c>
      <c r="F19" s="8">
        <f t="shared" si="0"/>
        <v>30067.75</v>
      </c>
      <c r="G19" s="6">
        <v>120271</v>
      </c>
      <c r="H19" s="6">
        <f t="shared" si="1"/>
        <v>144442</v>
      </c>
      <c r="I19" s="6">
        <v>120271</v>
      </c>
      <c r="J19" s="6">
        <v>24171</v>
      </c>
      <c r="K19" s="6" t="s">
        <v>13</v>
      </c>
      <c r="L19" s="11"/>
      <c r="M19" s="7" t="s">
        <v>13</v>
      </c>
    </row>
    <row r="20" spans="1:13" x14ac:dyDescent="0.3">
      <c r="A20" s="5"/>
      <c r="B20" s="5" t="s">
        <v>26</v>
      </c>
      <c r="C20" s="6">
        <v>1</v>
      </c>
      <c r="D20" s="6">
        <v>1</v>
      </c>
      <c r="E20" s="6">
        <v>11991</v>
      </c>
      <c r="F20" s="8">
        <f t="shared" si="0"/>
        <v>33275</v>
      </c>
      <c r="G20" s="6">
        <v>33275</v>
      </c>
      <c r="H20" s="6">
        <f t="shared" si="1"/>
        <v>40595</v>
      </c>
      <c r="I20" s="6">
        <v>33275</v>
      </c>
      <c r="J20" s="6">
        <v>7320</v>
      </c>
      <c r="K20" s="6" t="s">
        <v>13</v>
      </c>
      <c r="L20" s="11"/>
      <c r="M20" s="7" t="s">
        <v>13</v>
      </c>
    </row>
    <row r="21" spans="1:13" x14ac:dyDescent="0.3">
      <c r="A21" s="5"/>
      <c r="B21" s="5" t="s">
        <v>27</v>
      </c>
      <c r="C21" s="6">
        <v>2</v>
      </c>
      <c r="D21" s="6">
        <v>2</v>
      </c>
      <c r="E21" s="6">
        <v>15201</v>
      </c>
      <c r="F21" s="8">
        <f t="shared" si="0"/>
        <v>30004</v>
      </c>
      <c r="G21" s="6">
        <v>60008</v>
      </c>
      <c r="H21" s="6">
        <f t="shared" si="1"/>
        <v>73210</v>
      </c>
      <c r="I21" s="6">
        <v>60008</v>
      </c>
      <c r="J21" s="6">
        <v>13202</v>
      </c>
      <c r="K21" s="6" t="s">
        <v>13</v>
      </c>
      <c r="L21" s="11"/>
      <c r="M21" s="7" t="s">
        <v>13</v>
      </c>
    </row>
    <row r="22" spans="1:13" x14ac:dyDescent="0.3">
      <c r="A22" s="5"/>
      <c r="B22" s="5" t="s">
        <v>25</v>
      </c>
      <c r="C22" s="6">
        <v>1</v>
      </c>
      <c r="D22" s="6">
        <v>1</v>
      </c>
      <c r="E22" s="6">
        <v>16775</v>
      </c>
      <c r="F22" s="8">
        <f t="shared" si="0"/>
        <v>16821</v>
      </c>
      <c r="G22" s="6">
        <v>16821</v>
      </c>
      <c r="H22" s="6">
        <f t="shared" si="1"/>
        <v>20522</v>
      </c>
      <c r="I22" s="6">
        <v>16821</v>
      </c>
      <c r="J22" s="6">
        <v>3701</v>
      </c>
      <c r="K22" s="6" t="s">
        <v>13</v>
      </c>
      <c r="L22" s="11"/>
      <c r="M22" s="7" t="s">
        <v>13</v>
      </c>
    </row>
    <row r="23" spans="1:13" x14ac:dyDescent="0.3">
      <c r="A23" s="5" t="s">
        <v>33</v>
      </c>
      <c r="B23" s="5"/>
      <c r="C23" s="6">
        <f>SUM(C15:C22)</f>
        <v>37</v>
      </c>
      <c r="D23" s="6">
        <f>SUM(D15:D22)</f>
        <v>36</v>
      </c>
      <c r="E23" s="6"/>
      <c r="F23" s="11"/>
      <c r="G23" s="9">
        <f>SUM(G15:G22)</f>
        <v>919100</v>
      </c>
      <c r="H23" s="9">
        <f>I23+J23+L23</f>
        <v>1379622</v>
      </c>
      <c r="I23" s="9">
        <f>SUM(I15:I22)</f>
        <v>919100</v>
      </c>
      <c r="J23" s="9">
        <f>SUM(J15:J22)</f>
        <v>185262</v>
      </c>
      <c r="K23" s="6" t="s">
        <v>13</v>
      </c>
      <c r="L23" s="12">
        <v>275260</v>
      </c>
      <c r="M23" s="7" t="s">
        <v>13</v>
      </c>
    </row>
    <row r="24" spans="1:13" x14ac:dyDescent="0.3">
      <c r="A24" s="5" t="s">
        <v>4</v>
      </c>
      <c r="B24" s="5" t="s">
        <v>19</v>
      </c>
      <c r="C24" s="6">
        <v>8</v>
      </c>
      <c r="D24" s="6">
        <v>8</v>
      </c>
      <c r="E24" s="6">
        <v>9992</v>
      </c>
      <c r="F24" s="8">
        <f t="shared" ref="F24:F32" si="2">G24/D24</f>
        <v>20459.75</v>
      </c>
      <c r="G24" s="6">
        <v>163678</v>
      </c>
      <c r="H24" s="6">
        <f t="shared" ref="H24:H33" si="3">SUM(I24+J24+L24)</f>
        <v>196953</v>
      </c>
      <c r="I24" s="6">
        <v>163678</v>
      </c>
      <c r="J24" s="6">
        <v>33275</v>
      </c>
      <c r="K24" s="6" t="s">
        <v>13</v>
      </c>
      <c r="L24" s="11"/>
      <c r="M24" s="7" t="s">
        <v>13</v>
      </c>
    </row>
    <row r="25" spans="1:13" x14ac:dyDescent="0.3">
      <c r="A25" s="5"/>
      <c r="B25" s="5" t="s">
        <v>20</v>
      </c>
      <c r="C25" s="6">
        <v>8</v>
      </c>
      <c r="D25" s="6">
        <v>8</v>
      </c>
      <c r="E25" s="6">
        <v>10791</v>
      </c>
      <c r="F25" s="8">
        <f t="shared" si="2"/>
        <v>21374.625</v>
      </c>
      <c r="G25" s="6">
        <v>170997</v>
      </c>
      <c r="H25" s="6">
        <f t="shared" si="3"/>
        <v>199616</v>
      </c>
      <c r="I25" s="6">
        <v>170997</v>
      </c>
      <c r="J25" s="6">
        <v>28619</v>
      </c>
      <c r="K25" s="6" t="s">
        <v>13</v>
      </c>
      <c r="L25" s="11"/>
      <c r="M25" s="7" t="s">
        <v>13</v>
      </c>
    </row>
    <row r="26" spans="1:13" x14ac:dyDescent="0.3">
      <c r="A26" s="10"/>
      <c r="B26" s="5" t="s">
        <v>21</v>
      </c>
      <c r="C26" s="6">
        <v>6</v>
      </c>
      <c r="D26" s="6">
        <v>6</v>
      </c>
      <c r="E26" s="6">
        <v>11990</v>
      </c>
      <c r="F26" s="8">
        <f t="shared" si="2"/>
        <v>25133.666666666668</v>
      </c>
      <c r="G26" s="6">
        <v>150802</v>
      </c>
      <c r="H26" s="6">
        <f t="shared" si="3"/>
        <v>180049</v>
      </c>
      <c r="I26" s="6">
        <v>150802</v>
      </c>
      <c r="J26" s="6">
        <v>29247</v>
      </c>
      <c r="K26" s="6" t="s">
        <v>13</v>
      </c>
      <c r="L26" s="11"/>
      <c r="M26" s="7" t="s">
        <v>13</v>
      </c>
    </row>
    <row r="27" spans="1:13" x14ac:dyDescent="0.3">
      <c r="A27" s="5"/>
      <c r="B27" s="5" t="s">
        <v>22</v>
      </c>
      <c r="C27" s="6">
        <v>7</v>
      </c>
      <c r="D27" s="6">
        <v>7</v>
      </c>
      <c r="E27" s="6">
        <v>13489</v>
      </c>
      <c r="F27" s="8">
        <f t="shared" si="2"/>
        <v>26063.857142857141</v>
      </c>
      <c r="G27" s="6">
        <v>182447</v>
      </c>
      <c r="H27" s="6">
        <f t="shared" si="3"/>
        <v>220000</v>
      </c>
      <c r="I27" s="6">
        <v>182447</v>
      </c>
      <c r="J27" s="6">
        <v>37553</v>
      </c>
      <c r="K27" s="6" t="s">
        <v>13</v>
      </c>
      <c r="L27" s="11"/>
      <c r="M27" s="7" t="s">
        <v>13</v>
      </c>
    </row>
    <row r="28" spans="1:13" x14ac:dyDescent="0.3">
      <c r="A28" s="5"/>
      <c r="B28" s="5" t="s">
        <v>23</v>
      </c>
      <c r="C28" s="6">
        <v>4</v>
      </c>
      <c r="D28" s="6">
        <v>4</v>
      </c>
      <c r="E28" s="6">
        <v>15388</v>
      </c>
      <c r="F28" s="8">
        <f t="shared" si="2"/>
        <v>30768.75</v>
      </c>
      <c r="G28" s="6">
        <v>123075</v>
      </c>
      <c r="H28" s="6">
        <f t="shared" si="3"/>
        <v>145913</v>
      </c>
      <c r="I28" s="6">
        <v>123075</v>
      </c>
      <c r="J28" s="6">
        <v>22838</v>
      </c>
      <c r="K28" s="6" t="s">
        <v>13</v>
      </c>
      <c r="L28" s="11"/>
      <c r="M28" s="7" t="s">
        <v>13</v>
      </c>
    </row>
    <row r="29" spans="1:13" x14ac:dyDescent="0.3">
      <c r="A29" s="5"/>
      <c r="B29" s="5" t="s">
        <v>24</v>
      </c>
      <c r="C29" s="6">
        <v>1</v>
      </c>
      <c r="D29" s="6">
        <v>1</v>
      </c>
      <c r="E29" s="6">
        <v>19985</v>
      </c>
      <c r="F29" s="8">
        <f t="shared" si="2"/>
        <v>24615</v>
      </c>
      <c r="G29" s="6">
        <v>24615</v>
      </c>
      <c r="H29" s="6">
        <f t="shared" si="3"/>
        <v>30030</v>
      </c>
      <c r="I29" s="6">
        <v>24615</v>
      </c>
      <c r="J29" s="6">
        <v>5415</v>
      </c>
      <c r="K29" s="6"/>
      <c r="L29" s="6"/>
      <c r="M29" s="7"/>
    </row>
    <row r="30" spans="1:13" x14ac:dyDescent="0.3">
      <c r="A30" s="5"/>
      <c r="B30" s="5" t="s">
        <v>26</v>
      </c>
      <c r="C30" s="6">
        <v>1</v>
      </c>
      <c r="D30" s="6"/>
      <c r="E30" s="6">
        <v>11991</v>
      </c>
      <c r="F30" s="8"/>
      <c r="G30" s="6"/>
      <c r="H30" s="6">
        <f t="shared" si="3"/>
        <v>0</v>
      </c>
      <c r="I30" s="6"/>
      <c r="J30" s="6"/>
      <c r="K30" s="6" t="s">
        <v>13</v>
      </c>
      <c r="L30" s="6"/>
      <c r="M30" s="7" t="s">
        <v>13</v>
      </c>
    </row>
    <row r="31" spans="1:13" x14ac:dyDescent="0.3">
      <c r="A31" s="5"/>
      <c r="B31" s="5" t="s">
        <v>27</v>
      </c>
      <c r="C31" s="6">
        <v>2</v>
      </c>
      <c r="D31" s="6">
        <v>2</v>
      </c>
      <c r="E31" s="6">
        <v>15201</v>
      </c>
      <c r="F31" s="8">
        <f t="shared" si="2"/>
        <v>34287</v>
      </c>
      <c r="G31" s="6">
        <v>68574</v>
      </c>
      <c r="H31" s="6">
        <f t="shared" si="3"/>
        <v>83660</v>
      </c>
      <c r="I31" s="6">
        <v>68574</v>
      </c>
      <c r="J31" s="6">
        <v>15086</v>
      </c>
      <c r="K31" s="6" t="s">
        <v>13</v>
      </c>
      <c r="L31" s="6"/>
      <c r="M31" s="7" t="s">
        <v>13</v>
      </c>
    </row>
    <row r="32" spans="1:13" x14ac:dyDescent="0.3">
      <c r="A32" s="5"/>
      <c r="B32" s="5" t="s">
        <v>25</v>
      </c>
      <c r="C32" s="6">
        <v>1</v>
      </c>
      <c r="D32" s="6">
        <v>1</v>
      </c>
      <c r="E32" s="6">
        <v>16775</v>
      </c>
      <c r="F32" s="8">
        <f t="shared" si="2"/>
        <v>18270</v>
      </c>
      <c r="G32" s="6">
        <v>18270</v>
      </c>
      <c r="H32" s="6">
        <f t="shared" si="3"/>
        <v>22289</v>
      </c>
      <c r="I32" s="6">
        <v>18270</v>
      </c>
      <c r="J32" s="6">
        <v>4019</v>
      </c>
      <c r="K32" s="6" t="s">
        <v>13</v>
      </c>
      <c r="L32" s="6"/>
      <c r="M32" s="7" t="s">
        <v>13</v>
      </c>
    </row>
    <row r="33" spans="1:13" x14ac:dyDescent="0.3">
      <c r="A33" s="5" t="s">
        <v>31</v>
      </c>
      <c r="B33" s="5"/>
      <c r="C33" s="6">
        <f>SUM(C24:C32)</f>
        <v>38</v>
      </c>
      <c r="D33" s="6">
        <f>SUM(D24:D32)</f>
        <v>37</v>
      </c>
      <c r="E33" s="6"/>
      <c r="F33" s="11"/>
      <c r="G33" s="9">
        <f>SUM(G24:G32)</f>
        <v>902458</v>
      </c>
      <c r="H33" s="9">
        <f t="shared" si="3"/>
        <v>1165883</v>
      </c>
      <c r="I33" s="9">
        <f>SUM(I24:I32)</f>
        <v>902458</v>
      </c>
      <c r="J33" s="9">
        <f>SUM(J24:J32)</f>
        <v>176052</v>
      </c>
      <c r="K33" s="6" t="s">
        <v>13</v>
      </c>
      <c r="L33" s="9">
        <v>87373</v>
      </c>
      <c r="M33" s="7" t="s">
        <v>13</v>
      </c>
    </row>
    <row r="34" spans="1:13" x14ac:dyDescent="0.3">
      <c r="A34" s="5" t="s">
        <v>8</v>
      </c>
      <c r="B34" s="5" t="s">
        <v>19</v>
      </c>
      <c r="C34" s="6">
        <v>8</v>
      </c>
      <c r="D34" s="6">
        <v>8</v>
      </c>
      <c r="E34" s="6">
        <v>9992</v>
      </c>
      <c r="F34" s="8">
        <f t="shared" ref="F34:F38" si="4">G34/D34</f>
        <v>19342.5</v>
      </c>
      <c r="G34" s="6">
        <v>154740</v>
      </c>
      <c r="H34" s="6">
        <f t="shared" ref="H34:H42" si="5">SUM(I34+J34+L34)</f>
        <v>183968</v>
      </c>
      <c r="I34" s="6">
        <v>154740</v>
      </c>
      <c r="J34" s="6">
        <v>29228</v>
      </c>
      <c r="K34" s="6" t="s">
        <v>13</v>
      </c>
      <c r="L34" s="11"/>
      <c r="M34" s="7" t="s">
        <v>13</v>
      </c>
    </row>
    <row r="35" spans="1:13" x14ac:dyDescent="0.3">
      <c r="A35" s="5"/>
      <c r="B35" s="5" t="s">
        <v>20</v>
      </c>
      <c r="C35" s="6">
        <v>9</v>
      </c>
      <c r="D35" s="6">
        <v>9</v>
      </c>
      <c r="E35" s="6">
        <v>10791</v>
      </c>
      <c r="F35" s="8">
        <f t="shared" si="4"/>
        <v>21931.333333333332</v>
      </c>
      <c r="G35" s="6">
        <v>197382</v>
      </c>
      <c r="H35" s="6">
        <f t="shared" si="5"/>
        <v>233922</v>
      </c>
      <c r="I35" s="6">
        <v>197382</v>
      </c>
      <c r="J35" s="6">
        <v>36540</v>
      </c>
      <c r="K35" s="6" t="s">
        <v>13</v>
      </c>
      <c r="L35" s="11"/>
      <c r="M35" s="7" t="s">
        <v>13</v>
      </c>
    </row>
    <row r="36" spans="1:13" x14ac:dyDescent="0.3">
      <c r="A36" s="10"/>
      <c r="B36" s="5" t="s">
        <v>21</v>
      </c>
      <c r="C36" s="6">
        <v>5</v>
      </c>
      <c r="D36" s="6">
        <v>5</v>
      </c>
      <c r="E36" s="6">
        <v>11990</v>
      </c>
      <c r="F36" s="8">
        <f t="shared" si="4"/>
        <v>16450.2</v>
      </c>
      <c r="G36" s="6">
        <v>82251</v>
      </c>
      <c r="H36" s="6">
        <f t="shared" si="5"/>
        <v>98300</v>
      </c>
      <c r="I36" s="6">
        <v>82251</v>
      </c>
      <c r="J36" s="6">
        <v>16049</v>
      </c>
      <c r="K36" s="6" t="s">
        <v>13</v>
      </c>
      <c r="L36" s="11"/>
      <c r="M36" s="7" t="s">
        <v>13</v>
      </c>
    </row>
    <row r="37" spans="1:13" x14ac:dyDescent="0.3">
      <c r="A37" s="5"/>
      <c r="B37" s="5" t="s">
        <v>22</v>
      </c>
      <c r="C37" s="6">
        <v>7</v>
      </c>
      <c r="D37" s="6">
        <v>7</v>
      </c>
      <c r="E37" s="6">
        <v>13489</v>
      </c>
      <c r="F37" s="8">
        <f t="shared" si="4"/>
        <v>30541.714285714286</v>
      </c>
      <c r="G37" s="6">
        <v>213792</v>
      </c>
      <c r="H37" s="6">
        <f t="shared" si="5"/>
        <v>256706</v>
      </c>
      <c r="I37" s="6">
        <v>213792</v>
      </c>
      <c r="J37" s="6">
        <v>42914</v>
      </c>
      <c r="K37" s="6" t="s">
        <v>13</v>
      </c>
      <c r="L37" s="11"/>
      <c r="M37" s="7" t="s">
        <v>13</v>
      </c>
    </row>
    <row r="38" spans="1:13" x14ac:dyDescent="0.3">
      <c r="A38" s="5"/>
      <c r="B38" s="5" t="s">
        <v>23</v>
      </c>
      <c r="C38" s="6">
        <v>4</v>
      </c>
      <c r="D38" s="6">
        <v>4</v>
      </c>
      <c r="E38" s="6">
        <v>15388</v>
      </c>
      <c r="F38" s="8">
        <f t="shared" si="4"/>
        <v>32703.5</v>
      </c>
      <c r="G38" s="6">
        <v>130814</v>
      </c>
      <c r="H38" s="6">
        <f t="shared" si="5"/>
        <v>154322</v>
      </c>
      <c r="I38" s="6">
        <v>130814</v>
      </c>
      <c r="J38" s="6">
        <v>23508</v>
      </c>
      <c r="K38" s="6" t="s">
        <v>13</v>
      </c>
      <c r="L38" s="11"/>
      <c r="M38" s="7" t="s">
        <v>13</v>
      </c>
    </row>
    <row r="39" spans="1:13" x14ac:dyDescent="0.3">
      <c r="A39" s="5"/>
      <c r="B39" s="5" t="s">
        <v>26</v>
      </c>
      <c r="C39" s="6">
        <v>1</v>
      </c>
      <c r="D39" s="6"/>
      <c r="E39" s="6">
        <v>11991</v>
      </c>
      <c r="F39" s="8"/>
      <c r="G39" s="6"/>
      <c r="H39" s="6">
        <f t="shared" si="5"/>
        <v>0</v>
      </c>
      <c r="I39" s="6"/>
      <c r="J39" s="6"/>
      <c r="K39" s="6" t="s">
        <v>13</v>
      </c>
      <c r="L39" s="6"/>
      <c r="M39" s="7" t="s">
        <v>13</v>
      </c>
    </row>
    <row r="40" spans="1:13" x14ac:dyDescent="0.3">
      <c r="A40" s="5"/>
      <c r="B40" s="5" t="s">
        <v>27</v>
      </c>
      <c r="C40" s="6">
        <v>2</v>
      </c>
      <c r="D40" s="6">
        <v>1</v>
      </c>
      <c r="E40" s="6">
        <v>15201</v>
      </c>
      <c r="F40" s="8">
        <f t="shared" ref="F40:F41" si="6">G40/D40</f>
        <v>20930</v>
      </c>
      <c r="G40" s="6">
        <v>20930</v>
      </c>
      <c r="H40" s="6">
        <f t="shared" si="5"/>
        <v>25535</v>
      </c>
      <c r="I40" s="6">
        <v>20930</v>
      </c>
      <c r="J40" s="6">
        <v>4605</v>
      </c>
      <c r="K40" s="6" t="s">
        <v>13</v>
      </c>
      <c r="L40" s="6"/>
      <c r="M40" s="7" t="s">
        <v>13</v>
      </c>
    </row>
    <row r="41" spans="1:13" x14ac:dyDescent="0.3">
      <c r="A41" s="5"/>
      <c r="B41" s="5" t="s">
        <v>25</v>
      </c>
      <c r="C41" s="6">
        <v>1</v>
      </c>
      <c r="D41" s="6">
        <v>1</v>
      </c>
      <c r="E41" s="6">
        <v>16775</v>
      </c>
      <c r="F41" s="8">
        <f t="shared" si="6"/>
        <v>20013</v>
      </c>
      <c r="G41" s="6">
        <v>20013</v>
      </c>
      <c r="H41" s="6">
        <f t="shared" si="5"/>
        <v>24416</v>
      </c>
      <c r="I41" s="6">
        <v>20013</v>
      </c>
      <c r="J41" s="6">
        <v>4403</v>
      </c>
      <c r="K41" s="6" t="s">
        <v>13</v>
      </c>
      <c r="L41" s="6"/>
      <c r="M41" s="7" t="s">
        <v>13</v>
      </c>
    </row>
    <row r="42" spans="1:13" x14ac:dyDescent="0.3">
      <c r="A42" s="5" t="s">
        <v>32</v>
      </c>
      <c r="B42" s="5"/>
      <c r="C42" s="6">
        <f>SUM(C34:C41)</f>
        <v>37</v>
      </c>
      <c r="D42" s="6">
        <f>SUM(D34:D41)</f>
        <v>35</v>
      </c>
      <c r="E42" s="6"/>
      <c r="F42" s="11"/>
      <c r="G42" s="9">
        <f>SUM(G34:G41)</f>
        <v>819922</v>
      </c>
      <c r="H42" s="9">
        <f t="shared" si="5"/>
        <v>1317053</v>
      </c>
      <c r="I42" s="9">
        <f>SUM(I34:I41)</f>
        <v>819922</v>
      </c>
      <c r="J42" s="9">
        <f>SUM(J34:J41)</f>
        <v>157247</v>
      </c>
      <c r="K42" s="6" t="s">
        <v>13</v>
      </c>
      <c r="L42" s="9">
        <v>339884</v>
      </c>
      <c r="M42" s="7" t="s">
        <v>13</v>
      </c>
    </row>
    <row r="43" spans="1:13" x14ac:dyDescent="0.3">
      <c r="A43" s="5" t="s">
        <v>5</v>
      </c>
      <c r="B43" s="5" t="s">
        <v>19</v>
      </c>
      <c r="C43" s="6">
        <v>8</v>
      </c>
      <c r="D43" s="6">
        <v>8</v>
      </c>
      <c r="E43" s="6">
        <v>14277</v>
      </c>
      <c r="F43" s="8">
        <f t="shared" ref="F43:F49" si="7">G43/D43</f>
        <v>18770</v>
      </c>
      <c r="G43" s="6">
        <v>150160</v>
      </c>
      <c r="H43" s="6">
        <f t="shared" ref="H43:H51" si="8">SUM(I43+J43+L43)</f>
        <v>48195</v>
      </c>
      <c r="I43" s="6">
        <v>15160</v>
      </c>
      <c r="J43" s="6">
        <v>33035</v>
      </c>
      <c r="K43" s="6"/>
      <c r="L43" s="6"/>
      <c r="M43" s="7"/>
    </row>
    <row r="44" spans="1:13" x14ac:dyDescent="0.3">
      <c r="A44" s="5"/>
      <c r="B44" s="5" t="s">
        <v>20</v>
      </c>
      <c r="C44" s="6">
        <v>11</v>
      </c>
      <c r="D44" s="6">
        <v>9</v>
      </c>
      <c r="E44" s="6">
        <v>15419</v>
      </c>
      <c r="F44" s="8">
        <f t="shared" si="7"/>
        <v>24961.555555555555</v>
      </c>
      <c r="G44" s="6">
        <v>224654</v>
      </c>
      <c r="H44" s="6">
        <f t="shared" si="8"/>
        <v>264397</v>
      </c>
      <c r="I44" s="6">
        <v>224654</v>
      </c>
      <c r="J44" s="6">
        <v>39743</v>
      </c>
      <c r="K44" s="6"/>
      <c r="L44" s="6"/>
      <c r="M44" s="7"/>
    </row>
    <row r="45" spans="1:13" x14ac:dyDescent="0.3">
      <c r="A45" s="10"/>
      <c r="B45" s="5" t="s">
        <v>21</v>
      </c>
      <c r="C45" s="6">
        <v>5</v>
      </c>
      <c r="D45" s="6">
        <v>5</v>
      </c>
      <c r="E45" s="6">
        <v>17132</v>
      </c>
      <c r="F45" s="8">
        <f t="shared" si="7"/>
        <v>25322</v>
      </c>
      <c r="G45" s="6">
        <v>126610</v>
      </c>
      <c r="H45" s="6">
        <f t="shared" si="8"/>
        <v>154464</v>
      </c>
      <c r="I45" s="6">
        <v>126610</v>
      </c>
      <c r="J45" s="6">
        <v>27854</v>
      </c>
      <c r="K45" s="6"/>
      <c r="L45" s="6"/>
      <c r="M45" s="7"/>
    </row>
    <row r="46" spans="1:13" x14ac:dyDescent="0.3">
      <c r="A46" s="5"/>
      <c r="B46" s="5" t="s">
        <v>22</v>
      </c>
      <c r="C46" s="6">
        <v>7</v>
      </c>
      <c r="D46" s="6">
        <v>7</v>
      </c>
      <c r="E46" s="6">
        <v>19274</v>
      </c>
      <c r="F46" s="8">
        <f t="shared" si="7"/>
        <v>36347</v>
      </c>
      <c r="G46" s="6">
        <v>254429</v>
      </c>
      <c r="H46" s="6">
        <f t="shared" si="8"/>
        <v>305735</v>
      </c>
      <c r="I46" s="6">
        <v>254429</v>
      </c>
      <c r="J46" s="6">
        <v>51306</v>
      </c>
      <c r="K46" s="6"/>
      <c r="L46" s="6"/>
      <c r="M46" s="7"/>
    </row>
    <row r="47" spans="1:13" x14ac:dyDescent="0.3">
      <c r="A47" s="5"/>
      <c r="B47" s="5" t="s">
        <v>23</v>
      </c>
      <c r="C47" s="6">
        <v>4</v>
      </c>
      <c r="D47" s="6">
        <v>4</v>
      </c>
      <c r="E47" s="6">
        <v>21987</v>
      </c>
      <c r="F47" s="8">
        <f t="shared" si="7"/>
        <v>40685.75</v>
      </c>
      <c r="G47" s="6">
        <v>162743</v>
      </c>
      <c r="H47" s="6">
        <f t="shared" si="8"/>
        <v>192481</v>
      </c>
      <c r="I47" s="6">
        <v>162743</v>
      </c>
      <c r="J47" s="6">
        <v>29738</v>
      </c>
      <c r="K47" s="6"/>
      <c r="L47" s="6"/>
      <c r="M47" s="7"/>
    </row>
    <row r="48" spans="1:13" x14ac:dyDescent="0.3">
      <c r="A48" s="5"/>
      <c r="B48" s="5" t="s">
        <v>27</v>
      </c>
      <c r="C48" s="6">
        <v>1</v>
      </c>
      <c r="D48" s="6">
        <v>1</v>
      </c>
      <c r="E48" s="6">
        <v>21719</v>
      </c>
      <c r="F48" s="8">
        <f t="shared" si="7"/>
        <v>22194</v>
      </c>
      <c r="G48" s="6">
        <v>22194</v>
      </c>
      <c r="H48" s="6">
        <f t="shared" si="8"/>
        <v>27077</v>
      </c>
      <c r="I48" s="6">
        <v>22194</v>
      </c>
      <c r="J48" s="6">
        <v>4883</v>
      </c>
      <c r="K48" s="6"/>
      <c r="L48" s="6"/>
      <c r="M48" s="7"/>
    </row>
    <row r="49" spans="1:13" x14ac:dyDescent="0.3">
      <c r="A49" s="5"/>
      <c r="B49" s="5" t="s">
        <v>34</v>
      </c>
      <c r="C49" s="6">
        <v>1</v>
      </c>
      <c r="D49" s="6">
        <v>1</v>
      </c>
      <c r="E49" s="6">
        <v>21719</v>
      </c>
      <c r="F49" s="8">
        <f t="shared" si="7"/>
        <v>40938</v>
      </c>
      <c r="G49" s="6">
        <v>40938</v>
      </c>
      <c r="H49" s="6">
        <f t="shared" si="8"/>
        <v>49944</v>
      </c>
      <c r="I49" s="6">
        <v>40938</v>
      </c>
      <c r="J49" s="6">
        <v>9006</v>
      </c>
      <c r="K49" s="6"/>
      <c r="L49" s="6"/>
      <c r="M49" s="7"/>
    </row>
    <row r="50" spans="1:13" x14ac:dyDescent="0.3">
      <c r="A50" s="5"/>
      <c r="B50" s="5" t="s">
        <v>25</v>
      </c>
      <c r="C50" s="6">
        <v>1</v>
      </c>
      <c r="D50" s="6">
        <v>1</v>
      </c>
      <c r="E50" s="6">
        <v>23968</v>
      </c>
      <c r="F50" s="8">
        <f t="shared" ref="F50" si="9">G50/D50</f>
        <v>33076</v>
      </c>
      <c r="G50" s="6">
        <v>33076</v>
      </c>
      <c r="H50" s="6">
        <f t="shared" si="8"/>
        <v>40353</v>
      </c>
      <c r="I50" s="6">
        <v>33076</v>
      </c>
      <c r="J50" s="6">
        <v>7277</v>
      </c>
      <c r="K50" s="6"/>
      <c r="L50" s="6"/>
      <c r="M50" s="7"/>
    </row>
    <row r="51" spans="1:13" x14ac:dyDescent="0.3">
      <c r="A51" s="5" t="s">
        <v>35</v>
      </c>
      <c r="B51" s="5"/>
      <c r="C51" s="6">
        <f>SUM(C43:C50)</f>
        <v>38</v>
      </c>
      <c r="D51" s="6">
        <f>SUM(D43:D50)</f>
        <v>36</v>
      </c>
      <c r="E51" s="6"/>
      <c r="F51" s="11"/>
      <c r="G51" s="9">
        <f>SUM(G43:G50)</f>
        <v>1014804</v>
      </c>
      <c r="H51" s="9">
        <f t="shared" si="8"/>
        <v>1292167</v>
      </c>
      <c r="I51" s="9">
        <f>SUM(I43:I50)</f>
        <v>879804</v>
      </c>
      <c r="J51" s="9">
        <f>SUM(J43:J50)</f>
        <v>202842</v>
      </c>
      <c r="K51" s="6"/>
      <c r="L51" s="9">
        <v>209521</v>
      </c>
      <c r="M51" s="7"/>
    </row>
    <row r="52" spans="1:13" x14ac:dyDescent="0.3">
      <c r="A52" s="5" t="s">
        <v>36</v>
      </c>
      <c r="B52" s="5" t="s">
        <v>19</v>
      </c>
      <c r="C52" s="6">
        <v>8</v>
      </c>
      <c r="D52" s="6">
        <v>8</v>
      </c>
      <c r="E52" s="6">
        <v>14277</v>
      </c>
      <c r="F52" s="8">
        <f t="shared" ref="F52:F59" si="10">G52/D52</f>
        <v>19398.125</v>
      </c>
      <c r="G52" s="6">
        <v>155185</v>
      </c>
      <c r="H52" s="6">
        <f t="shared" ref="H52:H60" si="11">SUM(I52+J52+L52)</f>
        <v>188355</v>
      </c>
      <c r="I52" s="6">
        <v>155185</v>
      </c>
      <c r="J52" s="6">
        <v>33170</v>
      </c>
      <c r="K52" s="6"/>
      <c r="L52" s="6"/>
      <c r="M52" s="7"/>
    </row>
    <row r="53" spans="1:13" x14ac:dyDescent="0.3">
      <c r="A53" s="5"/>
      <c r="B53" s="5" t="s">
        <v>20</v>
      </c>
      <c r="C53" s="6">
        <v>11</v>
      </c>
      <c r="D53" s="6">
        <v>9</v>
      </c>
      <c r="E53" s="6">
        <v>15419</v>
      </c>
      <c r="F53" s="8">
        <f t="shared" si="10"/>
        <v>25058.333333333332</v>
      </c>
      <c r="G53" s="6">
        <v>225525</v>
      </c>
      <c r="H53" s="6">
        <f t="shared" si="11"/>
        <v>265585</v>
      </c>
      <c r="I53" s="6">
        <v>225525</v>
      </c>
      <c r="J53" s="6">
        <v>40060</v>
      </c>
      <c r="K53" s="6"/>
      <c r="L53" s="6"/>
      <c r="M53" s="7"/>
    </row>
    <row r="54" spans="1:13" x14ac:dyDescent="0.3">
      <c r="A54" s="10"/>
      <c r="B54" s="5" t="s">
        <v>21</v>
      </c>
      <c r="C54" s="6">
        <v>5</v>
      </c>
      <c r="D54" s="6">
        <v>5</v>
      </c>
      <c r="E54" s="6">
        <v>17132</v>
      </c>
      <c r="F54" s="8">
        <f t="shared" si="10"/>
        <v>25852.400000000001</v>
      </c>
      <c r="G54" s="6">
        <v>129262</v>
      </c>
      <c r="H54" s="6">
        <f t="shared" si="11"/>
        <v>153398</v>
      </c>
      <c r="I54" s="6">
        <v>129262</v>
      </c>
      <c r="J54" s="6">
        <v>24136</v>
      </c>
      <c r="K54" s="6"/>
      <c r="L54" s="6"/>
      <c r="M54" s="7"/>
    </row>
    <row r="55" spans="1:13" x14ac:dyDescent="0.3">
      <c r="A55" s="5"/>
      <c r="B55" s="5" t="s">
        <v>22</v>
      </c>
      <c r="C55" s="6">
        <v>7</v>
      </c>
      <c r="D55" s="6">
        <v>7</v>
      </c>
      <c r="E55" s="6">
        <v>19274</v>
      </c>
      <c r="F55" s="8">
        <f t="shared" si="10"/>
        <v>38117.571428571428</v>
      </c>
      <c r="G55" s="6">
        <v>266823</v>
      </c>
      <c r="H55" s="6">
        <f t="shared" si="11"/>
        <v>320154</v>
      </c>
      <c r="I55" s="6">
        <v>266823</v>
      </c>
      <c r="J55" s="6">
        <v>53331</v>
      </c>
      <c r="K55" s="6"/>
      <c r="L55" s="6"/>
      <c r="M55" s="7"/>
    </row>
    <row r="56" spans="1:13" x14ac:dyDescent="0.3">
      <c r="A56" s="5"/>
      <c r="B56" s="5" t="s">
        <v>23</v>
      </c>
      <c r="C56" s="6">
        <v>4</v>
      </c>
      <c r="D56" s="6">
        <v>4</v>
      </c>
      <c r="E56" s="6">
        <v>21987</v>
      </c>
      <c r="F56" s="8">
        <f t="shared" si="10"/>
        <v>40559.5</v>
      </c>
      <c r="G56" s="6">
        <v>162238</v>
      </c>
      <c r="H56" s="6">
        <f t="shared" si="11"/>
        <v>191865</v>
      </c>
      <c r="I56" s="6">
        <v>162238</v>
      </c>
      <c r="J56" s="6">
        <v>29627</v>
      </c>
      <c r="K56" s="6"/>
      <c r="L56" s="6"/>
      <c r="M56" s="7"/>
    </row>
    <row r="57" spans="1:13" x14ac:dyDescent="0.3">
      <c r="A57" s="5"/>
      <c r="B57" s="5" t="s">
        <v>27</v>
      </c>
      <c r="C57" s="6">
        <v>1</v>
      </c>
      <c r="D57" s="6">
        <v>1</v>
      </c>
      <c r="E57" s="6">
        <v>21719</v>
      </c>
      <c r="F57" s="8">
        <f>G57/D57</f>
        <v>28961</v>
      </c>
      <c r="G57" s="6">
        <v>28961</v>
      </c>
      <c r="H57" s="6">
        <f t="shared" si="11"/>
        <v>35332</v>
      </c>
      <c r="I57" s="6">
        <v>28961</v>
      </c>
      <c r="J57" s="6">
        <v>6371</v>
      </c>
      <c r="K57" s="6"/>
      <c r="L57" s="6"/>
      <c r="M57" s="7"/>
    </row>
    <row r="58" spans="1:13" x14ac:dyDescent="0.3">
      <c r="A58" s="5"/>
      <c r="B58" s="5" t="s">
        <v>34</v>
      </c>
      <c r="C58" s="6">
        <v>1</v>
      </c>
      <c r="D58" s="6">
        <v>1</v>
      </c>
      <c r="E58" s="6">
        <v>21719</v>
      </c>
      <c r="F58" s="8">
        <f t="shared" si="10"/>
        <v>42135</v>
      </c>
      <c r="G58" s="6">
        <v>42135</v>
      </c>
      <c r="H58" s="6">
        <f t="shared" si="11"/>
        <v>51405</v>
      </c>
      <c r="I58" s="6">
        <v>42135</v>
      </c>
      <c r="J58" s="6">
        <v>9270</v>
      </c>
      <c r="K58" s="6"/>
      <c r="L58" s="6"/>
      <c r="M58" s="7"/>
    </row>
    <row r="59" spans="1:13" x14ac:dyDescent="0.3">
      <c r="A59" s="5"/>
      <c r="B59" s="5" t="s">
        <v>25</v>
      </c>
      <c r="C59" s="6">
        <v>1</v>
      </c>
      <c r="D59" s="6">
        <v>1</v>
      </c>
      <c r="E59" s="6">
        <v>23968</v>
      </c>
      <c r="F59" s="8">
        <f t="shared" si="10"/>
        <v>41130</v>
      </c>
      <c r="G59" s="6">
        <v>41130</v>
      </c>
      <c r="H59" s="6">
        <f t="shared" si="11"/>
        <v>50179</v>
      </c>
      <c r="I59" s="6">
        <v>41130</v>
      </c>
      <c r="J59" s="6">
        <v>9049</v>
      </c>
      <c r="K59" s="6"/>
      <c r="L59" s="6"/>
      <c r="M59" s="7"/>
    </row>
    <row r="60" spans="1:13" x14ac:dyDescent="0.3">
      <c r="A60" s="5" t="s">
        <v>37</v>
      </c>
      <c r="B60" s="5"/>
      <c r="C60" s="6">
        <f>SUM(C52:C59)</f>
        <v>38</v>
      </c>
      <c r="D60" s="6">
        <f>SUM(D52:D59)</f>
        <v>36</v>
      </c>
      <c r="E60" s="6"/>
      <c r="F60" s="11"/>
      <c r="G60" s="9">
        <f>SUM(G52:G59)</f>
        <v>1051259</v>
      </c>
      <c r="H60" s="9">
        <f t="shared" si="11"/>
        <v>1335332</v>
      </c>
      <c r="I60" s="9">
        <f>SUM(I52:I59)</f>
        <v>1051259</v>
      </c>
      <c r="J60" s="9">
        <f>SUM(J52:J59)</f>
        <v>205014</v>
      </c>
      <c r="K60" s="6"/>
      <c r="L60" s="9">
        <v>79059</v>
      </c>
      <c r="M60" s="7"/>
    </row>
    <row r="61" spans="1:13" x14ac:dyDescent="0.3">
      <c r="A61" s="5" t="s">
        <v>38</v>
      </c>
      <c r="B61" s="5" t="s">
        <v>19</v>
      </c>
      <c r="C61" s="6">
        <v>8</v>
      </c>
      <c r="D61" s="6">
        <v>7</v>
      </c>
      <c r="E61" s="6">
        <v>14277</v>
      </c>
      <c r="F61" s="8">
        <f t="shared" ref="F61:F68" si="12">G61/D61</f>
        <v>23768.428571428572</v>
      </c>
      <c r="G61" s="6">
        <v>166379</v>
      </c>
      <c r="H61" s="6">
        <f t="shared" ref="H61:H78" si="13">SUM(I61+J61+L61)</f>
        <v>199606</v>
      </c>
      <c r="I61" s="6">
        <v>166379</v>
      </c>
      <c r="J61" s="6">
        <v>33227</v>
      </c>
      <c r="K61" s="6"/>
      <c r="L61" s="6"/>
      <c r="M61" s="7"/>
    </row>
    <row r="62" spans="1:13" x14ac:dyDescent="0.3">
      <c r="A62" s="5"/>
      <c r="B62" s="5" t="s">
        <v>20</v>
      </c>
      <c r="C62" s="6">
        <v>11</v>
      </c>
      <c r="D62" s="6">
        <v>8</v>
      </c>
      <c r="E62" s="6">
        <v>15419</v>
      </c>
      <c r="F62" s="8">
        <f t="shared" si="12"/>
        <v>26306.75</v>
      </c>
      <c r="G62" s="6">
        <v>210454</v>
      </c>
      <c r="H62" s="6">
        <f t="shared" si="13"/>
        <v>247199</v>
      </c>
      <c r="I62" s="6">
        <v>210454</v>
      </c>
      <c r="J62" s="6">
        <v>36745</v>
      </c>
      <c r="K62" s="6"/>
      <c r="L62" s="6"/>
      <c r="M62" s="7"/>
    </row>
    <row r="63" spans="1:13" x14ac:dyDescent="0.3">
      <c r="A63" s="10"/>
      <c r="B63" s="5" t="s">
        <v>21</v>
      </c>
      <c r="C63" s="6">
        <v>5</v>
      </c>
      <c r="D63" s="6">
        <v>5</v>
      </c>
      <c r="E63" s="6">
        <v>17132</v>
      </c>
      <c r="F63" s="8">
        <f t="shared" si="12"/>
        <v>21805.200000000001</v>
      </c>
      <c r="G63" s="6">
        <v>109026</v>
      </c>
      <c r="H63" s="6">
        <f t="shared" si="13"/>
        <v>130313</v>
      </c>
      <c r="I63" s="6">
        <v>109026</v>
      </c>
      <c r="J63" s="6">
        <v>21287</v>
      </c>
      <c r="K63" s="6"/>
      <c r="L63" s="6"/>
      <c r="M63" s="7"/>
    </row>
    <row r="64" spans="1:13" x14ac:dyDescent="0.3">
      <c r="A64" s="5"/>
      <c r="B64" s="5" t="s">
        <v>22</v>
      </c>
      <c r="C64" s="6">
        <v>7</v>
      </c>
      <c r="D64" s="6">
        <v>7</v>
      </c>
      <c r="E64" s="6">
        <v>19274</v>
      </c>
      <c r="F64" s="8">
        <f t="shared" si="12"/>
        <v>24487.142857142859</v>
      </c>
      <c r="G64" s="6">
        <v>171410</v>
      </c>
      <c r="H64" s="6">
        <f t="shared" si="13"/>
        <v>206679</v>
      </c>
      <c r="I64" s="6">
        <v>171410</v>
      </c>
      <c r="J64" s="6">
        <v>35269</v>
      </c>
      <c r="K64" s="6"/>
      <c r="L64" s="6"/>
      <c r="M64" s="7"/>
    </row>
    <row r="65" spans="1:13" x14ac:dyDescent="0.3">
      <c r="A65" s="5"/>
      <c r="B65" s="5" t="s">
        <v>23</v>
      </c>
      <c r="C65" s="6">
        <v>4</v>
      </c>
      <c r="D65" s="6">
        <v>4</v>
      </c>
      <c r="E65" s="6">
        <v>21987</v>
      </c>
      <c r="F65" s="8">
        <f t="shared" si="12"/>
        <v>30964.25</v>
      </c>
      <c r="G65" s="6">
        <v>123857</v>
      </c>
      <c r="H65" s="6">
        <f t="shared" si="13"/>
        <v>146492</v>
      </c>
      <c r="I65" s="6">
        <v>123857</v>
      </c>
      <c r="J65" s="6">
        <v>22635</v>
      </c>
      <c r="K65" s="6"/>
      <c r="L65" s="6"/>
      <c r="M65" s="7"/>
    </row>
    <row r="66" spans="1:13" x14ac:dyDescent="0.3">
      <c r="A66" s="5"/>
      <c r="B66" s="5" t="s">
        <v>27</v>
      </c>
      <c r="C66" s="6">
        <v>1</v>
      </c>
      <c r="D66" s="6">
        <v>1</v>
      </c>
      <c r="E66" s="6">
        <v>21719</v>
      </c>
      <c r="F66" s="8">
        <f t="shared" si="12"/>
        <v>16290</v>
      </c>
      <c r="G66" s="6">
        <v>16290</v>
      </c>
      <c r="H66" s="6">
        <f t="shared" si="13"/>
        <v>19874</v>
      </c>
      <c r="I66" s="6">
        <v>16290</v>
      </c>
      <c r="J66" s="6">
        <v>3584</v>
      </c>
      <c r="K66" s="6"/>
      <c r="L66" s="6"/>
      <c r="M66" s="7"/>
    </row>
    <row r="67" spans="1:13" x14ac:dyDescent="0.3">
      <c r="A67" s="5"/>
      <c r="B67" s="5" t="s">
        <v>34</v>
      </c>
      <c r="C67" s="6">
        <v>1</v>
      </c>
      <c r="D67" s="6">
        <v>1</v>
      </c>
      <c r="E67" s="6">
        <v>21719</v>
      </c>
      <c r="F67" s="8">
        <f t="shared" si="12"/>
        <v>22935</v>
      </c>
      <c r="G67" s="6">
        <v>22935</v>
      </c>
      <c r="H67" s="6">
        <f t="shared" si="13"/>
        <v>27981</v>
      </c>
      <c r="I67" s="6">
        <v>22935</v>
      </c>
      <c r="J67" s="6">
        <v>5046</v>
      </c>
      <c r="K67" s="6"/>
      <c r="L67" s="6"/>
      <c r="M67" s="7"/>
    </row>
    <row r="68" spans="1:13" x14ac:dyDescent="0.3">
      <c r="A68" s="5"/>
      <c r="B68" s="5" t="s">
        <v>25</v>
      </c>
      <c r="C68" s="6">
        <v>1</v>
      </c>
      <c r="D68" s="6">
        <v>1</v>
      </c>
      <c r="E68" s="6">
        <v>23968</v>
      </c>
      <c r="F68" s="8">
        <f t="shared" si="12"/>
        <v>34155</v>
      </c>
      <c r="G68" s="6">
        <v>34155</v>
      </c>
      <c r="H68" s="6">
        <f t="shared" si="13"/>
        <v>41669</v>
      </c>
      <c r="I68" s="6">
        <v>34155</v>
      </c>
      <c r="J68" s="6">
        <v>7514</v>
      </c>
      <c r="K68" s="6"/>
      <c r="L68" s="6"/>
      <c r="M68" s="7"/>
    </row>
    <row r="69" spans="1:13" ht="18.75" customHeight="1" x14ac:dyDescent="0.3">
      <c r="A69" s="5" t="s">
        <v>39</v>
      </c>
      <c r="B69" s="5"/>
      <c r="C69" s="6">
        <f>SUM(C61:C68)</f>
        <v>38</v>
      </c>
      <c r="D69" s="6">
        <f>SUM(D61:D68)</f>
        <v>34</v>
      </c>
      <c r="E69" s="6"/>
      <c r="F69" s="11"/>
      <c r="G69" s="9">
        <f>SUM(G61:G68)</f>
        <v>854506</v>
      </c>
      <c r="H69" s="9">
        <f t="shared" si="13"/>
        <v>1118566</v>
      </c>
      <c r="I69" s="9">
        <f>SUM(I61:I68)</f>
        <v>854506</v>
      </c>
      <c r="J69" s="9">
        <f>SUM(J61:J68)</f>
        <v>165307</v>
      </c>
      <c r="K69" s="6"/>
      <c r="L69" s="9">
        <v>98753</v>
      </c>
      <c r="M69" s="7"/>
    </row>
    <row r="70" spans="1:13" x14ac:dyDescent="0.3">
      <c r="A70" s="5" t="s">
        <v>40</v>
      </c>
      <c r="B70" s="5" t="s">
        <v>19</v>
      </c>
      <c r="C70" s="6">
        <v>8</v>
      </c>
      <c r="D70" s="6">
        <v>7</v>
      </c>
      <c r="E70" s="6">
        <v>14277</v>
      </c>
      <c r="F70" s="8">
        <f t="shared" ref="F70:F77" si="14">G70/D70</f>
        <v>21409.714285714286</v>
      </c>
      <c r="G70" s="6">
        <v>149868</v>
      </c>
      <c r="H70" s="6">
        <f t="shared" si="13"/>
        <v>176288</v>
      </c>
      <c r="I70" s="6">
        <v>149868</v>
      </c>
      <c r="J70" s="6">
        <v>26420</v>
      </c>
      <c r="K70" s="6"/>
      <c r="L70" s="6"/>
      <c r="M70" s="7"/>
    </row>
    <row r="71" spans="1:13" x14ac:dyDescent="0.3">
      <c r="A71" s="5"/>
      <c r="B71" s="5" t="s">
        <v>20</v>
      </c>
      <c r="C71" s="6">
        <v>11</v>
      </c>
      <c r="D71" s="6">
        <v>8</v>
      </c>
      <c r="E71" s="6">
        <v>15419</v>
      </c>
      <c r="F71" s="8">
        <f t="shared" si="14"/>
        <v>24372.5</v>
      </c>
      <c r="G71" s="6">
        <v>194980</v>
      </c>
      <c r="H71" s="6">
        <f t="shared" si="13"/>
        <v>228320</v>
      </c>
      <c r="I71" s="6">
        <v>194980</v>
      </c>
      <c r="J71" s="6">
        <v>33340</v>
      </c>
      <c r="K71" s="6"/>
      <c r="L71" s="6"/>
      <c r="M71" s="7"/>
    </row>
    <row r="72" spans="1:13" x14ac:dyDescent="0.3">
      <c r="A72" s="10"/>
      <c r="B72" s="5" t="s">
        <v>21</v>
      </c>
      <c r="C72" s="6">
        <v>5</v>
      </c>
      <c r="D72" s="6">
        <v>5</v>
      </c>
      <c r="E72" s="6">
        <v>17132</v>
      </c>
      <c r="F72" s="8">
        <f t="shared" si="14"/>
        <v>24987.599999999999</v>
      </c>
      <c r="G72" s="6">
        <v>124938</v>
      </c>
      <c r="H72" s="6">
        <f t="shared" si="13"/>
        <v>149504</v>
      </c>
      <c r="I72" s="6">
        <v>124938</v>
      </c>
      <c r="J72" s="6">
        <v>24566</v>
      </c>
      <c r="K72" s="6"/>
      <c r="L72" s="6"/>
      <c r="M72" s="7"/>
    </row>
    <row r="73" spans="1:13" x14ac:dyDescent="0.3">
      <c r="A73" s="5"/>
      <c r="B73" s="5" t="s">
        <v>22</v>
      </c>
      <c r="C73" s="6">
        <v>7</v>
      </c>
      <c r="D73" s="6">
        <v>7</v>
      </c>
      <c r="E73" s="6">
        <v>19274</v>
      </c>
      <c r="F73" s="8">
        <f t="shared" si="14"/>
        <v>36043</v>
      </c>
      <c r="G73" s="6">
        <v>252301</v>
      </c>
      <c r="H73" s="6">
        <f t="shared" si="13"/>
        <v>302437</v>
      </c>
      <c r="I73" s="6">
        <v>252301</v>
      </c>
      <c r="J73" s="6">
        <v>50136</v>
      </c>
      <c r="K73" s="6"/>
      <c r="L73" s="6"/>
      <c r="M73" s="7"/>
    </row>
    <row r="74" spans="1:13" x14ac:dyDescent="0.3">
      <c r="A74" s="5"/>
      <c r="B74" s="5" t="s">
        <v>23</v>
      </c>
      <c r="C74" s="6">
        <v>4</v>
      </c>
      <c r="D74" s="6">
        <v>4</v>
      </c>
      <c r="E74" s="6">
        <v>21987</v>
      </c>
      <c r="F74" s="8">
        <f t="shared" si="14"/>
        <v>40360.25</v>
      </c>
      <c r="G74" s="6">
        <v>161441</v>
      </c>
      <c r="H74" s="6">
        <f t="shared" si="13"/>
        <v>190533</v>
      </c>
      <c r="I74" s="6">
        <v>161441</v>
      </c>
      <c r="J74" s="6">
        <v>29092</v>
      </c>
      <c r="K74" s="6"/>
      <c r="L74" s="6"/>
      <c r="M74" s="7"/>
    </row>
    <row r="75" spans="1:13" x14ac:dyDescent="0.3">
      <c r="A75" s="5"/>
      <c r="B75" s="5" t="s">
        <v>27</v>
      </c>
      <c r="C75" s="6">
        <v>1</v>
      </c>
      <c r="D75" s="6">
        <v>1</v>
      </c>
      <c r="E75" s="6">
        <v>21719</v>
      </c>
      <c r="F75" s="8">
        <f t="shared" si="14"/>
        <v>22809</v>
      </c>
      <c r="G75" s="6">
        <v>22809</v>
      </c>
      <c r="H75" s="6">
        <f t="shared" si="13"/>
        <v>27827</v>
      </c>
      <c r="I75" s="6">
        <v>22809</v>
      </c>
      <c r="J75" s="6">
        <v>5018</v>
      </c>
      <c r="K75" s="6"/>
      <c r="L75" s="6"/>
      <c r="M75" s="7"/>
    </row>
    <row r="76" spans="1:13" x14ac:dyDescent="0.3">
      <c r="A76" s="5"/>
      <c r="B76" s="5" t="s">
        <v>34</v>
      </c>
      <c r="C76" s="6">
        <v>1</v>
      </c>
      <c r="D76" s="6">
        <v>1</v>
      </c>
      <c r="E76" s="6">
        <v>21719</v>
      </c>
      <c r="F76" s="8">
        <f t="shared" si="14"/>
        <v>40831</v>
      </c>
      <c r="G76" s="6">
        <v>40831</v>
      </c>
      <c r="H76" s="6">
        <f t="shared" si="13"/>
        <v>49814</v>
      </c>
      <c r="I76" s="6">
        <v>40831</v>
      </c>
      <c r="J76" s="6">
        <v>8983</v>
      </c>
      <c r="K76" s="6"/>
      <c r="L76" s="6"/>
      <c r="M76" s="7"/>
    </row>
    <row r="77" spans="1:13" x14ac:dyDescent="0.3">
      <c r="A77" s="5"/>
      <c r="B77" s="5" t="s">
        <v>25</v>
      </c>
      <c r="C77" s="6">
        <v>1</v>
      </c>
      <c r="D77" s="6">
        <v>1</v>
      </c>
      <c r="E77" s="6">
        <v>23968</v>
      </c>
      <c r="F77" s="8">
        <f t="shared" si="14"/>
        <v>36433</v>
      </c>
      <c r="G77" s="6">
        <v>36433</v>
      </c>
      <c r="H77" s="6">
        <f t="shared" si="13"/>
        <v>44448</v>
      </c>
      <c r="I77" s="6">
        <v>36433</v>
      </c>
      <c r="J77" s="6">
        <v>8015</v>
      </c>
      <c r="K77" s="6"/>
      <c r="L77" s="6"/>
      <c r="M77" s="7"/>
    </row>
    <row r="78" spans="1:13" x14ac:dyDescent="0.3">
      <c r="A78" s="5" t="s">
        <v>41</v>
      </c>
      <c r="B78" s="5"/>
      <c r="C78" s="6">
        <f>SUM(C70:C77)</f>
        <v>38</v>
      </c>
      <c r="D78" s="6">
        <f>SUM(D70:D77)</f>
        <v>34</v>
      </c>
      <c r="E78" s="6"/>
      <c r="F78" s="11"/>
      <c r="G78" s="9">
        <f>SUM(G70:G77)</f>
        <v>983601</v>
      </c>
      <c r="H78" s="9">
        <f t="shared" si="13"/>
        <v>1228028</v>
      </c>
      <c r="I78" s="9">
        <f>SUM(I70:I77)</f>
        <v>983601</v>
      </c>
      <c r="J78" s="9">
        <f>SUM(J70:J77)</f>
        <v>185570</v>
      </c>
      <c r="K78" s="6"/>
      <c r="L78" s="9">
        <v>58857</v>
      </c>
      <c r="M78" s="7"/>
    </row>
    <row r="79" spans="1:13" x14ac:dyDescent="0.3">
      <c r="A79" s="5" t="s">
        <v>42</v>
      </c>
      <c r="B79" s="5" t="s">
        <v>19</v>
      </c>
      <c r="C79" s="6">
        <v>8</v>
      </c>
      <c r="D79" s="6">
        <v>7</v>
      </c>
      <c r="E79" s="6">
        <v>14277</v>
      </c>
      <c r="F79" s="8">
        <f t="shared" ref="F79:F86" si="15">G79/D79</f>
        <v>22947.142857142859</v>
      </c>
      <c r="G79" s="6">
        <v>160630</v>
      </c>
      <c r="H79" s="6">
        <f t="shared" ref="H79:H105" si="16">SUM(I79+J79+L79)</f>
        <v>193813</v>
      </c>
      <c r="I79" s="6">
        <v>160630</v>
      </c>
      <c r="J79" s="6">
        <v>33183</v>
      </c>
      <c r="K79" s="6"/>
      <c r="L79" s="6"/>
      <c r="M79" s="7"/>
    </row>
    <row r="80" spans="1:13" x14ac:dyDescent="0.3">
      <c r="A80" s="5"/>
      <c r="B80" s="5" t="s">
        <v>20</v>
      </c>
      <c r="C80" s="6">
        <v>11</v>
      </c>
      <c r="D80" s="6">
        <v>8</v>
      </c>
      <c r="E80" s="6">
        <v>15419</v>
      </c>
      <c r="F80" s="8">
        <f t="shared" si="15"/>
        <v>26191.125</v>
      </c>
      <c r="G80" s="6">
        <v>209529</v>
      </c>
      <c r="H80" s="6">
        <f t="shared" si="16"/>
        <v>246070</v>
      </c>
      <c r="I80" s="6">
        <v>209529</v>
      </c>
      <c r="J80" s="6">
        <v>36541</v>
      </c>
      <c r="K80" s="6"/>
      <c r="L80" s="6"/>
      <c r="M80" s="7"/>
    </row>
    <row r="81" spans="1:13" x14ac:dyDescent="0.3">
      <c r="A81" s="10"/>
      <c r="B81" s="5" t="s">
        <v>21</v>
      </c>
      <c r="C81" s="6">
        <v>5</v>
      </c>
      <c r="D81" s="6">
        <v>5</v>
      </c>
      <c r="E81" s="6">
        <v>17132</v>
      </c>
      <c r="F81" s="8">
        <f t="shared" si="15"/>
        <v>24534.799999999999</v>
      </c>
      <c r="G81" s="6">
        <v>122674</v>
      </c>
      <c r="H81" s="6">
        <f t="shared" si="16"/>
        <v>145006</v>
      </c>
      <c r="I81" s="6">
        <v>122674</v>
      </c>
      <c r="J81" s="6">
        <v>22332</v>
      </c>
      <c r="K81" s="6"/>
      <c r="L81" s="6"/>
      <c r="M81" s="7"/>
    </row>
    <row r="82" spans="1:13" x14ac:dyDescent="0.3">
      <c r="A82" s="5"/>
      <c r="B82" s="5" t="s">
        <v>22</v>
      </c>
      <c r="C82" s="6">
        <v>7</v>
      </c>
      <c r="D82" s="6">
        <v>7</v>
      </c>
      <c r="E82" s="6">
        <v>19274</v>
      </c>
      <c r="F82" s="8">
        <f t="shared" si="15"/>
        <v>26369</v>
      </c>
      <c r="G82" s="6">
        <v>184583</v>
      </c>
      <c r="H82" s="6">
        <f t="shared" si="16"/>
        <v>222378</v>
      </c>
      <c r="I82" s="6">
        <v>184583</v>
      </c>
      <c r="J82" s="6">
        <v>37795</v>
      </c>
      <c r="K82" s="6"/>
      <c r="L82" s="6"/>
      <c r="M82" s="7"/>
    </row>
    <row r="83" spans="1:13" x14ac:dyDescent="0.3">
      <c r="A83" s="5"/>
      <c r="B83" s="5" t="s">
        <v>23</v>
      </c>
      <c r="C83" s="6">
        <v>4</v>
      </c>
      <c r="D83" s="6">
        <v>4</v>
      </c>
      <c r="E83" s="6">
        <v>21987</v>
      </c>
      <c r="F83" s="8">
        <f t="shared" si="15"/>
        <v>32352.75</v>
      </c>
      <c r="G83" s="6">
        <v>129411</v>
      </c>
      <c r="H83" s="6">
        <f t="shared" si="16"/>
        <v>154440</v>
      </c>
      <c r="I83" s="6">
        <v>129411</v>
      </c>
      <c r="J83" s="6">
        <v>25029</v>
      </c>
      <c r="K83" s="6"/>
      <c r="L83" s="6"/>
      <c r="M83" s="7"/>
    </row>
    <row r="84" spans="1:13" x14ac:dyDescent="0.3">
      <c r="A84" s="5"/>
      <c r="B84" s="5" t="s">
        <v>27</v>
      </c>
      <c r="C84" s="6">
        <v>1</v>
      </c>
      <c r="D84" s="6">
        <v>1</v>
      </c>
      <c r="E84" s="6">
        <v>21719</v>
      </c>
      <c r="F84" s="8">
        <f t="shared" si="15"/>
        <v>19454</v>
      </c>
      <c r="G84" s="6">
        <v>19454</v>
      </c>
      <c r="H84" s="6">
        <f t="shared" si="16"/>
        <v>23734</v>
      </c>
      <c r="I84" s="6">
        <v>19454</v>
      </c>
      <c r="J84" s="6">
        <v>4280</v>
      </c>
      <c r="K84" s="6"/>
      <c r="L84" s="6"/>
      <c r="M84" s="7"/>
    </row>
    <row r="85" spans="1:13" x14ac:dyDescent="0.3">
      <c r="A85" s="5"/>
      <c r="B85" s="5" t="s">
        <v>34</v>
      </c>
      <c r="C85" s="6">
        <v>1</v>
      </c>
      <c r="D85" s="6">
        <v>1</v>
      </c>
      <c r="E85" s="6">
        <v>21719</v>
      </c>
      <c r="F85" s="8">
        <f t="shared" si="15"/>
        <v>40831</v>
      </c>
      <c r="G85" s="6">
        <v>40831</v>
      </c>
      <c r="H85" s="6">
        <f t="shared" si="16"/>
        <v>49814</v>
      </c>
      <c r="I85" s="6">
        <v>40831</v>
      </c>
      <c r="J85" s="6">
        <v>8983</v>
      </c>
      <c r="K85" s="6"/>
      <c r="L85" s="6"/>
      <c r="M85" s="7"/>
    </row>
    <row r="86" spans="1:13" x14ac:dyDescent="0.3">
      <c r="A86" s="5"/>
      <c r="B86" s="5" t="s">
        <v>25</v>
      </c>
      <c r="C86" s="6">
        <v>1</v>
      </c>
      <c r="D86" s="6">
        <v>1</v>
      </c>
      <c r="E86" s="6">
        <v>23968</v>
      </c>
      <c r="F86" s="8">
        <f t="shared" si="15"/>
        <v>25725</v>
      </c>
      <c r="G86" s="6">
        <v>25725</v>
      </c>
      <c r="H86" s="6">
        <f t="shared" si="16"/>
        <v>31385</v>
      </c>
      <c r="I86" s="6">
        <v>25725</v>
      </c>
      <c r="J86" s="6">
        <v>5660</v>
      </c>
      <c r="K86" s="6"/>
      <c r="L86" s="6"/>
      <c r="M86" s="7"/>
    </row>
    <row r="87" spans="1:13" x14ac:dyDescent="0.3">
      <c r="A87" s="5" t="s">
        <v>43</v>
      </c>
      <c r="B87" s="5"/>
      <c r="C87" s="6">
        <f>SUM(C79:C86)</f>
        <v>38</v>
      </c>
      <c r="D87" s="6">
        <f>SUM(D79:D86)</f>
        <v>34</v>
      </c>
      <c r="E87" s="6"/>
      <c r="F87" s="11"/>
      <c r="G87" s="9">
        <f>SUM(G79:G86)</f>
        <v>892837</v>
      </c>
      <c r="H87" s="9">
        <f t="shared" si="16"/>
        <v>1205128</v>
      </c>
      <c r="I87" s="9">
        <f>SUM(I79:I86)</f>
        <v>892837</v>
      </c>
      <c r="J87" s="9">
        <f>SUM(J79:J86)</f>
        <v>173803</v>
      </c>
      <c r="K87" s="6"/>
      <c r="L87" s="9">
        <v>138488</v>
      </c>
      <c r="M87" s="7"/>
    </row>
    <row r="88" spans="1:13" x14ac:dyDescent="0.3">
      <c r="A88" s="5" t="s">
        <v>44</v>
      </c>
      <c r="B88" s="5" t="s">
        <v>19</v>
      </c>
      <c r="C88" s="6">
        <v>8</v>
      </c>
      <c r="D88" s="6">
        <v>8</v>
      </c>
      <c r="E88" s="6">
        <v>14277</v>
      </c>
      <c r="F88" s="8">
        <f t="shared" ref="F88:F95" si="17">G88/D88</f>
        <v>19671.875</v>
      </c>
      <c r="G88" s="6">
        <v>157375</v>
      </c>
      <c r="H88" s="6">
        <f t="shared" si="16"/>
        <v>189099</v>
      </c>
      <c r="I88" s="6">
        <v>157375</v>
      </c>
      <c r="J88" s="6">
        <v>31724</v>
      </c>
      <c r="K88" s="6"/>
      <c r="L88" s="6"/>
      <c r="M88" s="7"/>
    </row>
    <row r="89" spans="1:13" x14ac:dyDescent="0.3">
      <c r="A89" s="5"/>
      <c r="B89" s="5" t="s">
        <v>20</v>
      </c>
      <c r="C89" s="6">
        <v>11</v>
      </c>
      <c r="D89" s="6">
        <v>8</v>
      </c>
      <c r="E89" s="6">
        <v>15419</v>
      </c>
      <c r="F89" s="8">
        <f t="shared" si="17"/>
        <v>26418.875</v>
      </c>
      <c r="G89" s="6">
        <v>211351</v>
      </c>
      <c r="H89" s="6">
        <f t="shared" si="16"/>
        <v>248236</v>
      </c>
      <c r="I89" s="6">
        <v>211351</v>
      </c>
      <c r="J89" s="6">
        <v>36885</v>
      </c>
      <c r="K89" s="6"/>
      <c r="L89" s="6"/>
      <c r="M89" s="7"/>
    </row>
    <row r="90" spans="1:13" x14ac:dyDescent="0.3">
      <c r="A90" s="10"/>
      <c r="B90" s="5" t="s">
        <v>21</v>
      </c>
      <c r="C90" s="6">
        <v>5</v>
      </c>
      <c r="D90" s="6">
        <v>5</v>
      </c>
      <c r="E90" s="6">
        <v>17132</v>
      </c>
      <c r="F90" s="8">
        <f t="shared" si="17"/>
        <v>31847.4</v>
      </c>
      <c r="G90" s="6">
        <v>159237</v>
      </c>
      <c r="H90" s="6">
        <f t="shared" si="16"/>
        <v>189408</v>
      </c>
      <c r="I90" s="6">
        <v>159237</v>
      </c>
      <c r="J90" s="6">
        <v>30171</v>
      </c>
      <c r="K90" s="6"/>
      <c r="L90" s="6"/>
      <c r="M90" s="7"/>
    </row>
    <row r="91" spans="1:13" x14ac:dyDescent="0.3">
      <c r="A91" s="5"/>
      <c r="B91" s="5" t="s">
        <v>22</v>
      </c>
      <c r="C91" s="6">
        <v>7</v>
      </c>
      <c r="D91" s="6">
        <v>7</v>
      </c>
      <c r="E91" s="6">
        <v>19274</v>
      </c>
      <c r="F91" s="8">
        <f t="shared" si="17"/>
        <v>38469.857142857145</v>
      </c>
      <c r="G91" s="6">
        <v>269289</v>
      </c>
      <c r="H91" s="6">
        <f t="shared" si="16"/>
        <v>323144</v>
      </c>
      <c r="I91" s="6">
        <v>269289</v>
      </c>
      <c r="J91" s="6">
        <v>53855</v>
      </c>
      <c r="K91" s="6"/>
      <c r="L91" s="6"/>
      <c r="M91" s="7"/>
    </row>
    <row r="92" spans="1:13" x14ac:dyDescent="0.3">
      <c r="A92" s="5"/>
      <c r="B92" s="5" t="s">
        <v>23</v>
      </c>
      <c r="C92" s="6">
        <v>4</v>
      </c>
      <c r="D92" s="6">
        <v>4</v>
      </c>
      <c r="E92" s="6">
        <v>21987</v>
      </c>
      <c r="F92" s="8">
        <f t="shared" si="17"/>
        <v>43075</v>
      </c>
      <c r="G92" s="6">
        <v>172300</v>
      </c>
      <c r="H92" s="6">
        <f t="shared" si="16"/>
        <v>204106</v>
      </c>
      <c r="I92" s="6">
        <v>172300</v>
      </c>
      <c r="J92" s="6">
        <v>31806</v>
      </c>
      <c r="K92" s="6"/>
      <c r="L92" s="6"/>
      <c r="M92" s="7"/>
    </row>
    <row r="93" spans="1:13" x14ac:dyDescent="0.3">
      <c r="A93" s="5"/>
      <c r="B93" s="5" t="s">
        <v>27</v>
      </c>
      <c r="C93" s="6">
        <v>1</v>
      </c>
      <c r="D93" s="6">
        <v>1</v>
      </c>
      <c r="E93" s="6">
        <v>21719</v>
      </c>
      <c r="F93" s="8">
        <f t="shared" si="17"/>
        <v>33436</v>
      </c>
      <c r="G93" s="6">
        <v>33436</v>
      </c>
      <c r="H93" s="6">
        <f t="shared" si="16"/>
        <v>40792</v>
      </c>
      <c r="I93" s="6">
        <v>33436</v>
      </c>
      <c r="J93" s="6">
        <v>7356</v>
      </c>
      <c r="K93" s="6"/>
      <c r="L93" s="6"/>
      <c r="M93" s="7"/>
    </row>
    <row r="94" spans="1:13" x14ac:dyDescent="0.3">
      <c r="A94" s="5"/>
      <c r="B94" s="5" t="s">
        <v>34</v>
      </c>
      <c r="C94" s="6">
        <v>1</v>
      </c>
      <c r="D94" s="6">
        <v>1</v>
      </c>
      <c r="E94" s="6">
        <v>21719</v>
      </c>
      <c r="F94" s="8">
        <f t="shared" si="17"/>
        <v>40971</v>
      </c>
      <c r="G94" s="6">
        <v>40971</v>
      </c>
      <c r="H94" s="6">
        <f t="shared" si="16"/>
        <v>49985</v>
      </c>
      <c r="I94" s="6">
        <v>40971</v>
      </c>
      <c r="J94" s="6">
        <v>9014</v>
      </c>
      <c r="K94" s="6"/>
      <c r="L94" s="6"/>
      <c r="M94" s="7"/>
    </row>
    <row r="95" spans="1:13" x14ac:dyDescent="0.3">
      <c r="A95" s="5"/>
      <c r="B95" s="5" t="s">
        <v>25</v>
      </c>
      <c r="C95" s="6">
        <v>1</v>
      </c>
      <c r="D95" s="6">
        <v>1</v>
      </c>
      <c r="E95" s="6">
        <v>23968</v>
      </c>
      <c r="F95" s="8">
        <f t="shared" si="17"/>
        <v>31571</v>
      </c>
      <c r="G95" s="6">
        <v>31571</v>
      </c>
      <c r="H95" s="6">
        <f t="shared" si="16"/>
        <v>38517</v>
      </c>
      <c r="I95" s="6">
        <v>31571</v>
      </c>
      <c r="J95" s="6">
        <v>6946</v>
      </c>
      <c r="K95" s="6"/>
      <c r="L95" s="6"/>
      <c r="M95" s="7"/>
    </row>
    <row r="96" spans="1:13" x14ac:dyDescent="0.3">
      <c r="A96" s="5" t="s">
        <v>45</v>
      </c>
      <c r="B96" s="5"/>
      <c r="C96" s="6">
        <f>SUM(C88:C95)</f>
        <v>38</v>
      </c>
      <c r="D96" s="6">
        <f>SUM(D88:D95)</f>
        <v>35</v>
      </c>
      <c r="E96" s="6"/>
      <c r="F96" s="11"/>
      <c r="G96" s="9">
        <f>SUM(G88:G95)</f>
        <v>1075530</v>
      </c>
      <c r="H96" s="9">
        <f t="shared" si="16"/>
        <v>1447376</v>
      </c>
      <c r="I96" s="9">
        <f>SUM(I88:I95)</f>
        <v>1075530</v>
      </c>
      <c r="J96" s="9">
        <f>SUM(J88:J95)</f>
        <v>207757</v>
      </c>
      <c r="K96" s="6"/>
      <c r="L96" s="9">
        <v>164089</v>
      </c>
      <c r="M96" s="7"/>
    </row>
    <row r="97" spans="1:13" x14ac:dyDescent="0.3">
      <c r="A97" s="5" t="s">
        <v>46</v>
      </c>
      <c r="B97" s="5" t="s">
        <v>19</v>
      </c>
      <c r="C97" s="6">
        <v>8</v>
      </c>
      <c r="D97" s="6">
        <v>8</v>
      </c>
      <c r="E97" s="6">
        <v>14277</v>
      </c>
      <c r="F97" s="8">
        <f t="shared" ref="F97:F104" si="18">G97/D97</f>
        <v>21122.75</v>
      </c>
      <c r="G97" s="6">
        <v>168982</v>
      </c>
      <c r="H97" s="6">
        <f t="shared" si="16"/>
        <v>203868</v>
      </c>
      <c r="I97" s="6">
        <v>168982</v>
      </c>
      <c r="J97" s="6">
        <v>34886</v>
      </c>
      <c r="K97" s="6"/>
      <c r="L97" s="6"/>
      <c r="M97" s="7"/>
    </row>
    <row r="98" spans="1:13" x14ac:dyDescent="0.3">
      <c r="A98" s="5"/>
      <c r="B98" s="5" t="s">
        <v>20</v>
      </c>
      <c r="C98" s="6">
        <v>11</v>
      </c>
      <c r="D98" s="6">
        <v>8</v>
      </c>
      <c r="E98" s="6">
        <v>15419</v>
      </c>
      <c r="F98" s="8">
        <f t="shared" si="18"/>
        <v>26782.5</v>
      </c>
      <c r="G98" s="6">
        <v>214260</v>
      </c>
      <c r="H98" s="6">
        <f t="shared" si="16"/>
        <v>251714</v>
      </c>
      <c r="I98" s="6">
        <v>214260</v>
      </c>
      <c r="J98" s="6">
        <v>37454</v>
      </c>
      <c r="K98" s="6"/>
      <c r="L98" s="6"/>
      <c r="M98" s="7"/>
    </row>
    <row r="99" spans="1:13" x14ac:dyDescent="0.3">
      <c r="A99" s="10"/>
      <c r="B99" s="5" t="s">
        <v>21</v>
      </c>
      <c r="C99" s="6">
        <v>5</v>
      </c>
      <c r="D99" s="6">
        <v>5</v>
      </c>
      <c r="E99" s="6">
        <v>17132</v>
      </c>
      <c r="F99" s="8">
        <f t="shared" si="18"/>
        <v>32283.4</v>
      </c>
      <c r="G99" s="6">
        <v>161417</v>
      </c>
      <c r="H99" s="6">
        <f t="shared" si="16"/>
        <v>192290</v>
      </c>
      <c r="I99" s="6">
        <v>161417</v>
      </c>
      <c r="J99" s="6">
        <v>30873</v>
      </c>
      <c r="K99" s="6"/>
      <c r="L99" s="6"/>
      <c r="M99" s="7"/>
    </row>
    <row r="100" spans="1:13" x14ac:dyDescent="0.3">
      <c r="A100" s="5"/>
      <c r="B100" s="5" t="s">
        <v>22</v>
      </c>
      <c r="C100" s="6">
        <v>7</v>
      </c>
      <c r="D100" s="6">
        <v>7</v>
      </c>
      <c r="E100" s="6">
        <v>19274</v>
      </c>
      <c r="F100" s="8">
        <f t="shared" si="18"/>
        <v>29289.714285714286</v>
      </c>
      <c r="G100" s="6">
        <v>205028</v>
      </c>
      <c r="H100" s="6">
        <f t="shared" si="16"/>
        <v>246306</v>
      </c>
      <c r="I100" s="6">
        <v>205028</v>
      </c>
      <c r="J100" s="6">
        <v>41278</v>
      </c>
      <c r="K100" s="6"/>
      <c r="L100" s="6"/>
      <c r="M100" s="7"/>
    </row>
    <row r="101" spans="1:13" x14ac:dyDescent="0.3">
      <c r="A101" s="5"/>
      <c r="B101" s="5" t="s">
        <v>23</v>
      </c>
      <c r="C101" s="6">
        <v>4</v>
      </c>
      <c r="D101" s="6">
        <v>4</v>
      </c>
      <c r="E101" s="6">
        <v>21987</v>
      </c>
      <c r="F101" s="8">
        <f t="shared" si="18"/>
        <v>39879</v>
      </c>
      <c r="G101" s="6">
        <v>159516</v>
      </c>
      <c r="H101" s="6">
        <f t="shared" si="16"/>
        <v>188166</v>
      </c>
      <c r="I101" s="6">
        <v>159516</v>
      </c>
      <c r="J101" s="6">
        <v>28650</v>
      </c>
      <c r="K101" s="6"/>
      <c r="L101" s="6"/>
      <c r="M101" s="7"/>
    </row>
    <row r="102" spans="1:13" x14ac:dyDescent="0.3">
      <c r="A102" s="5"/>
      <c r="B102" s="5" t="s">
        <v>27</v>
      </c>
      <c r="C102" s="6">
        <v>1</v>
      </c>
      <c r="D102" s="6">
        <v>1</v>
      </c>
      <c r="E102" s="6">
        <v>21719</v>
      </c>
      <c r="F102" s="8">
        <f t="shared" si="18"/>
        <v>33405</v>
      </c>
      <c r="G102" s="6">
        <v>33405</v>
      </c>
      <c r="H102" s="6">
        <f t="shared" si="16"/>
        <v>40754</v>
      </c>
      <c r="I102" s="6">
        <v>33405</v>
      </c>
      <c r="J102" s="6">
        <v>7349</v>
      </c>
      <c r="K102" s="6"/>
      <c r="L102" s="6"/>
      <c r="M102" s="7"/>
    </row>
    <row r="103" spans="1:13" x14ac:dyDescent="0.3">
      <c r="A103" s="5"/>
      <c r="B103" s="5" t="s">
        <v>34</v>
      </c>
      <c r="C103" s="6">
        <v>1</v>
      </c>
      <c r="D103" s="6">
        <v>1</v>
      </c>
      <c r="E103" s="6">
        <v>21719</v>
      </c>
      <c r="F103" s="8">
        <f t="shared" si="18"/>
        <v>35373</v>
      </c>
      <c r="G103" s="6">
        <v>35373</v>
      </c>
      <c r="H103" s="6">
        <f t="shared" si="16"/>
        <v>43155</v>
      </c>
      <c r="I103" s="6">
        <v>35373</v>
      </c>
      <c r="J103" s="6">
        <v>7782</v>
      </c>
      <c r="K103" s="6"/>
      <c r="L103" s="6"/>
      <c r="M103" s="7"/>
    </row>
    <row r="104" spans="1:13" x14ac:dyDescent="0.3">
      <c r="A104" s="5"/>
      <c r="B104" s="5" t="s">
        <v>25</v>
      </c>
      <c r="C104" s="6">
        <v>1</v>
      </c>
      <c r="D104" s="6">
        <v>1</v>
      </c>
      <c r="E104" s="6">
        <v>23968</v>
      </c>
      <c r="F104" s="8">
        <f t="shared" si="18"/>
        <v>21842</v>
      </c>
      <c r="G104" s="6">
        <v>21842</v>
      </c>
      <c r="H104" s="6">
        <f t="shared" si="16"/>
        <v>26647</v>
      </c>
      <c r="I104" s="6">
        <v>21842</v>
      </c>
      <c r="J104" s="6">
        <v>4805</v>
      </c>
      <c r="K104" s="6"/>
      <c r="L104" s="6"/>
      <c r="M104" s="7"/>
    </row>
    <row r="105" spans="1:13" x14ac:dyDescent="0.3">
      <c r="A105" s="5" t="s">
        <v>47</v>
      </c>
      <c r="B105" s="5"/>
      <c r="C105" s="6">
        <f>SUM(C97:C104)</f>
        <v>38</v>
      </c>
      <c r="D105" s="6">
        <f>SUM(D97:D104)</f>
        <v>35</v>
      </c>
      <c r="E105" s="6"/>
      <c r="F105" s="11"/>
      <c r="G105" s="9">
        <f>SUM(G97:G104)</f>
        <v>999823</v>
      </c>
      <c r="H105" s="9">
        <f t="shared" si="16"/>
        <v>1557745</v>
      </c>
      <c r="I105" s="9">
        <f>SUM(I97:I104)</f>
        <v>999823</v>
      </c>
      <c r="J105" s="9">
        <f>SUM(J97:J104)</f>
        <v>193077</v>
      </c>
      <c r="K105" s="6"/>
      <c r="L105" s="9">
        <v>364845</v>
      </c>
      <c r="M105" s="7"/>
    </row>
    <row r="106" spans="1:13" x14ac:dyDescent="0.3">
      <c r="A106" s="5" t="s">
        <v>48</v>
      </c>
      <c r="B106" s="5" t="s">
        <v>19</v>
      </c>
      <c r="C106" s="6">
        <v>8</v>
      </c>
      <c r="D106" s="6">
        <v>8</v>
      </c>
      <c r="E106" s="6">
        <v>14277</v>
      </c>
      <c r="F106" s="8">
        <f t="shared" ref="F106:F113" si="19">G106/D106</f>
        <v>26523.625</v>
      </c>
      <c r="G106" s="6">
        <v>212189</v>
      </c>
      <c r="H106" s="6">
        <f t="shared" ref="H106:H114" si="20">SUM(I106+J106+L106)</f>
        <v>256442</v>
      </c>
      <c r="I106" s="6">
        <v>212189</v>
      </c>
      <c r="J106" s="6">
        <v>44253</v>
      </c>
      <c r="K106" s="6"/>
      <c r="L106" s="6"/>
      <c r="M106" s="7"/>
    </row>
    <row r="107" spans="1:13" x14ac:dyDescent="0.3">
      <c r="A107" s="5"/>
      <c r="B107" s="5" t="s">
        <v>20</v>
      </c>
      <c r="C107" s="6">
        <v>11</v>
      </c>
      <c r="D107" s="6">
        <v>9</v>
      </c>
      <c r="E107" s="6">
        <v>15419</v>
      </c>
      <c r="F107" s="8">
        <f t="shared" si="19"/>
        <v>25184.888888888891</v>
      </c>
      <c r="G107" s="6">
        <v>226664</v>
      </c>
      <c r="H107" s="6">
        <f t="shared" si="20"/>
        <v>267237</v>
      </c>
      <c r="I107" s="6">
        <v>226664</v>
      </c>
      <c r="J107" s="6">
        <v>40573</v>
      </c>
      <c r="K107" s="6"/>
      <c r="L107" s="6"/>
      <c r="M107" s="7"/>
    </row>
    <row r="108" spans="1:13" x14ac:dyDescent="0.3">
      <c r="A108" s="10"/>
      <c r="B108" s="5" t="s">
        <v>21</v>
      </c>
      <c r="C108" s="6">
        <v>5</v>
      </c>
      <c r="D108" s="6">
        <v>5</v>
      </c>
      <c r="E108" s="6">
        <v>17132</v>
      </c>
      <c r="F108" s="8">
        <f t="shared" si="19"/>
        <v>30304.799999999999</v>
      </c>
      <c r="G108" s="6">
        <v>151524</v>
      </c>
      <c r="H108" s="6">
        <f t="shared" si="20"/>
        <v>179998</v>
      </c>
      <c r="I108" s="6">
        <v>151524</v>
      </c>
      <c r="J108" s="6">
        <v>28474</v>
      </c>
      <c r="K108" s="6"/>
      <c r="L108" s="6"/>
      <c r="M108" s="7"/>
    </row>
    <row r="109" spans="1:13" x14ac:dyDescent="0.3">
      <c r="A109" s="5"/>
      <c r="B109" s="5" t="s">
        <v>22</v>
      </c>
      <c r="C109" s="6">
        <v>7</v>
      </c>
      <c r="D109" s="6">
        <v>7</v>
      </c>
      <c r="E109" s="6">
        <v>19274</v>
      </c>
      <c r="F109" s="8">
        <f t="shared" si="19"/>
        <v>25266.714285714286</v>
      </c>
      <c r="G109" s="6">
        <v>176867</v>
      </c>
      <c r="H109" s="6">
        <f t="shared" si="20"/>
        <v>212953</v>
      </c>
      <c r="I109" s="6">
        <v>176867</v>
      </c>
      <c r="J109" s="6">
        <v>36086</v>
      </c>
      <c r="K109" s="6"/>
      <c r="L109" s="6"/>
      <c r="M109" s="7"/>
    </row>
    <row r="110" spans="1:13" x14ac:dyDescent="0.3">
      <c r="A110" s="5"/>
      <c r="B110" s="5" t="s">
        <v>23</v>
      </c>
      <c r="C110" s="6">
        <v>4</v>
      </c>
      <c r="D110" s="6">
        <v>4</v>
      </c>
      <c r="E110" s="6">
        <v>21987</v>
      </c>
      <c r="F110" s="8">
        <f t="shared" si="19"/>
        <v>38625</v>
      </c>
      <c r="G110" s="6">
        <v>154500</v>
      </c>
      <c r="H110" s="6">
        <f t="shared" si="20"/>
        <v>182043</v>
      </c>
      <c r="I110" s="6">
        <v>154500</v>
      </c>
      <c r="J110" s="6">
        <v>27543</v>
      </c>
      <c r="K110" s="6"/>
      <c r="L110" s="6"/>
      <c r="M110" s="7"/>
    </row>
    <row r="111" spans="1:13" x14ac:dyDescent="0.3">
      <c r="A111" s="5"/>
      <c r="B111" s="5" t="s">
        <v>27</v>
      </c>
      <c r="C111" s="6">
        <v>1</v>
      </c>
      <c r="D111" s="6">
        <v>1</v>
      </c>
      <c r="E111" s="6">
        <v>21719</v>
      </c>
      <c r="F111" s="8">
        <f t="shared" si="19"/>
        <v>33204</v>
      </c>
      <c r="G111" s="6">
        <v>33204</v>
      </c>
      <c r="H111" s="6">
        <f t="shared" si="20"/>
        <v>40509</v>
      </c>
      <c r="I111" s="6">
        <v>33204</v>
      </c>
      <c r="J111" s="6">
        <v>7305</v>
      </c>
      <c r="K111" s="6"/>
      <c r="L111" s="6"/>
      <c r="M111" s="7"/>
    </row>
    <row r="112" spans="1:13" x14ac:dyDescent="0.3">
      <c r="A112" s="5"/>
      <c r="B112" s="5" t="s">
        <v>34</v>
      </c>
      <c r="C112" s="6">
        <v>1</v>
      </c>
      <c r="D112" s="6">
        <v>1</v>
      </c>
      <c r="E112" s="6">
        <v>21719</v>
      </c>
      <c r="F112" s="8">
        <f t="shared" si="19"/>
        <v>28375</v>
      </c>
      <c r="G112" s="6">
        <v>28375</v>
      </c>
      <c r="H112" s="6">
        <f t="shared" si="20"/>
        <v>34618</v>
      </c>
      <c r="I112" s="6">
        <v>28375</v>
      </c>
      <c r="J112" s="6">
        <v>6243</v>
      </c>
      <c r="K112" s="6"/>
      <c r="L112" s="6"/>
      <c r="M112" s="7"/>
    </row>
    <row r="113" spans="1:32" x14ac:dyDescent="0.3">
      <c r="A113" s="5"/>
      <c r="B113" s="5" t="s">
        <v>25</v>
      </c>
      <c r="C113" s="6">
        <v>1</v>
      </c>
      <c r="D113" s="6">
        <v>1</v>
      </c>
      <c r="E113" s="6">
        <v>23968</v>
      </c>
      <c r="F113" s="8">
        <f t="shared" si="19"/>
        <v>29534</v>
      </c>
      <c r="G113" s="6">
        <v>29534</v>
      </c>
      <c r="H113" s="6">
        <f t="shared" si="20"/>
        <v>36031</v>
      </c>
      <c r="I113" s="6">
        <v>29534</v>
      </c>
      <c r="J113" s="6">
        <v>6497</v>
      </c>
      <c r="K113" s="6"/>
      <c r="L113" s="6"/>
      <c r="M113" s="7"/>
    </row>
    <row r="114" spans="1:32" x14ac:dyDescent="0.3">
      <c r="A114" s="5" t="s">
        <v>49</v>
      </c>
      <c r="B114" s="5"/>
      <c r="C114" s="6">
        <f>SUM(C106:C113)</f>
        <v>38</v>
      </c>
      <c r="D114" s="6">
        <f>SUM(D106:D113)</f>
        <v>36</v>
      </c>
      <c r="E114" s="6"/>
      <c r="F114" s="11"/>
      <c r="G114" s="9">
        <f>SUM(G106:G113)</f>
        <v>1012857</v>
      </c>
      <c r="H114" s="9">
        <f t="shared" si="20"/>
        <v>1421680</v>
      </c>
      <c r="I114" s="9">
        <f>SUM(I106:I113)</f>
        <v>1012857</v>
      </c>
      <c r="J114" s="9">
        <f>SUM(J106:J113)</f>
        <v>196974</v>
      </c>
      <c r="K114" s="6"/>
      <c r="L114" s="9">
        <v>211849</v>
      </c>
      <c r="M114" s="7"/>
    </row>
    <row r="116" spans="1:32" ht="59.4" customHeight="1" x14ac:dyDescent="0.3">
      <c r="A116" s="14" t="s">
        <v>52</v>
      </c>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row>
    <row r="117" spans="1:32" ht="15.6" x14ac:dyDescent="0.3">
      <c r="A117" s="15" t="s">
        <v>50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row>
    <row r="118" spans="1:32" x14ac:dyDescent="0.3">
      <c r="A118" s="13"/>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row>
    <row r="119" spans="1:32" x14ac:dyDescent="0.3">
      <c r="A119" s="13"/>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row>
    <row r="120" spans="1:32" x14ac:dyDescent="0.3">
      <c r="A120" s="13"/>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row>
  </sheetData>
  <mergeCells count="19">
    <mergeCell ref="A1:M1"/>
    <mergeCell ref="C2:D3"/>
    <mergeCell ref="A2:A4"/>
    <mergeCell ref="B2:B4"/>
    <mergeCell ref="E2:E4"/>
    <mergeCell ref="F2:F4"/>
    <mergeCell ref="G2:G4"/>
    <mergeCell ref="H2:H4"/>
    <mergeCell ref="I2:M2"/>
    <mergeCell ref="J3:J4"/>
    <mergeCell ref="K3:K4"/>
    <mergeCell ref="I3:I4"/>
    <mergeCell ref="M3:M4"/>
    <mergeCell ref="L3:L4"/>
    <mergeCell ref="A118:AF118"/>
    <mergeCell ref="A119:AF119"/>
    <mergeCell ref="A120:AF120"/>
    <mergeCell ref="A116:AF116"/>
    <mergeCell ref="A117:AF117"/>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2026-09-25T06:58:32Z</dcterms:modified>
</cp:coreProperties>
</file>