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ffice10\Downloads\"/>
    </mc:Choice>
  </mc:AlternateContent>
  <xr:revisionPtr revIDLastSave="0" documentId="13_ncr:1_{98AFF297-8BEA-416D-91E6-412C14B1BACB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Капітальні ремонти" sheetId="1" r:id="rId1"/>
    <sheet name="Будівництво" sheetId="2" r:id="rId2"/>
    <sheet name="Поточні ремонти" sheetId="3" r:id="rId3"/>
  </sheets>
  <definedNames>
    <definedName name="_xlnm.Print_Area" localSheetId="1">Будівництво!$A$1:$D$30</definedName>
    <definedName name="_xlnm.Print_Area" localSheetId="0">'Капітальні ремонти'!$A$1:$D$259</definedName>
    <definedName name="_xlnm.Print_Area" localSheetId="2">'Поточні ремонти'!$A$1:$D$125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S1CPPqAArP2XmhVJd/MZFIc0Kz025q25AKGYeO8iji0="/>
    </ext>
  </extLst>
</workbook>
</file>

<file path=xl/calcChain.xml><?xml version="1.0" encoding="utf-8"?>
<calcChain xmlns="http://schemas.openxmlformats.org/spreadsheetml/2006/main">
  <c r="D122" i="3" l="1"/>
  <c r="C122" i="3"/>
  <c r="D118" i="3"/>
  <c r="C118" i="3"/>
  <c r="C115" i="3"/>
  <c r="D107" i="3"/>
  <c r="C107" i="3"/>
  <c r="C106" i="3"/>
  <c r="C105" i="3"/>
  <c r="C103" i="3"/>
  <c r="D100" i="3"/>
  <c r="C100" i="3"/>
  <c r="C97" i="3"/>
  <c r="C96" i="3"/>
  <c r="C95" i="3"/>
  <c r="C94" i="3"/>
  <c r="C92" i="3"/>
  <c r="C89" i="3"/>
  <c r="D86" i="3"/>
  <c r="C86" i="3"/>
  <c r="D41" i="3"/>
  <c r="C41" i="3"/>
  <c r="C259" i="1" l="1"/>
  <c r="C115" i="1"/>
  <c r="D27" i="2"/>
  <c r="C27" i="2"/>
  <c r="D21" i="2"/>
  <c r="C21" i="2"/>
  <c r="D15" i="2"/>
  <c r="C15" i="2"/>
  <c r="D9" i="2"/>
  <c r="C9" i="2"/>
  <c r="D259" i="1"/>
  <c r="D231" i="1"/>
  <c r="C231" i="1"/>
  <c r="D208" i="1"/>
  <c r="C208" i="1"/>
  <c r="D115" i="1"/>
  <c r="D37" i="1"/>
  <c r="C37" i="1"/>
</calcChain>
</file>

<file path=xl/sharedStrings.xml><?xml version="1.0" encoding="utf-8"?>
<sst xmlns="http://schemas.openxmlformats.org/spreadsheetml/2006/main" count="421" uniqueCount="337">
  <si>
    <t>2023 рік</t>
  </si>
  <si>
    <t>БУДІВНИЦТВО СПОРУДИ ПОДВІЙНОГО ПРИЗНАЧЕННЯ ІЗ ЗАХИСНИМИ ВЛАСТИВОСТЯМИ ПРОТИРАДІАЦІЙНОГО УКРИТТЯ СПЕЦІАЛІЗОВАНОЇ ШКОЛИ І-ІІІ СТУПЕНІВ З ПОГЛИБЛЕНИМ ВИВЧЕННЯМ АНГЛІЙСЬКОЇ МОВИ № 44 МІСТА КИЄВА НА ЗЕМЕЛЬНІЙ ДІЛЯНЦІ ЗА АДРЕСОЮ: ВУЛ. ЖИЛЯНСЬКА, 46, У ГОЛОСІЇВСЬКОМУ РАЙОНІ М.КИЄВА</t>
  </si>
  <si>
    <t>2022 рік</t>
  </si>
  <si>
    <t>БУДІВНИЦТВО СПОРУДИ ПОДВІЙНОГО ПРИЗНАЧЕННЯ ІЗ ЗАХИСНИМИ ВЛАСТИВОСТЯМИ ПРОТИРАДІАЦІЙНОГО УКРИТТЯ СПЕЦІАЛІЗОВАНОЇ ШКОЛИ І-ІІІ СТУПЕНІВ З ПОГЛИБЛЕНИМ ВИВЧЕННЯМ АНГЛІЙСЬКОЇ ТА ІТАЛІЙСЬКОЇ МОВ №130 ІМЕНІ ДАНТЕ АЛІГ'ЄРІ МІСТА КИЄВА НА ЗЕМЕЛЬНІЙ ДІЛЯНЦІ ЗА АДРЕСОЮ: ВУЛ. ВЕЛИКА ВАСИЛЬКІВСЬКА, 128 У ГОЛОСІЇВСЬКОМУ РАЙОНІ М.КИЄВА</t>
  </si>
  <si>
    <t>БУДІВНИЦТВО СПОРУДИ ПОДВІЙНОГО ПРИЗНАЧЕННЯ ІЗ ЗАХИСНИМИ ВЛАСТИВОСТЯМИ ПРОТИРАДІАЦІЙНОГО УКРИТТЯ ШКОЛИ І-ІІІ СТУПЕНІВ №186 МІСТА КИЄВА НА ЗЕМЕЛЬНІЙ ДІЛЯНЦІ ЗА АДРЕСОЮ: ВУЛ. СЄЧЕНОВА, 8 У ГОЛОСІЇВСЬКОМУ РАЙОНІ М.КИЄВА</t>
  </si>
  <si>
    <t>КАПІТАЛЬНИЙ РЕМОНТ НАЙПРОСТІШИХ УКРИТТІВ ТА ЗАХИСНИХ СПОРУД ЗАКЛАД ДОШКІЛЬНОЇ ОСВІТИ  № 157, ПРОВ. КОЛОМІЇВСЬКИЙ, 9-А</t>
  </si>
  <si>
    <t>БУДІВНИЦТВО СПОРУДИ ПОДВІЙНОГО ПРИЗНАЧЕННЯ ІЗ ЗАХИСНИМИ ВЛАСТИВОСТЯМИ ПРОТИРАДІАЦІЙНОГО УКРИТТЯ ГІМНАЗІЇ № 236 МІСТА КИЄВА НА ЗЕМЕЛЬНІЙ ДІЛЯНЦІ ЗА АДРЕСОЮ: ВУЛ. АКАДЕМІКА ЗАБОЛОТНОГО, 144 У ГОЛОСІЇВСЬКОМУ РАЙОНІ М.КИЄВА</t>
  </si>
  <si>
    <t>КАПІТАЛЬНИЙ РЕМОНТ НАЙПРОСТІШИХ УКРИТТІВ ТА ЗАХИСНИХ СПОРУД ЗАКЛАД ДОШКІЛЬНОЇ ОСВІТИ  № 221, ПРОСП. ГОЛОСІЇВСЬКИЙ, 114-А</t>
  </si>
  <si>
    <t>Разом 2023 рік</t>
  </si>
  <si>
    <t>КАПІТАЛЬНИЙ РЕМОНТ НАЙПРОСТІШИХ УКРИТТІВ ТА ЗАХИСНИХ СПОРУД ЗАКЛАД ДОШКІЛЬНОЇ ОСВІТИ  № 24, ВУЛ. КОЗАЦЬКА, 34</t>
  </si>
  <si>
    <t>2024 рік</t>
  </si>
  <si>
    <t>КАПІТАЛЬНИЙ РЕМОНТ НАЙПРОСТІШИХ УКРИТТІВ ТА ЗАХИСНИХ СПОРУД ЗАКЛАД ДОШКІЛЬНОЇ ОСВІТИ  № 305, ВУЛ. ЛІСНИЧА, 3</t>
  </si>
  <si>
    <t>Разом 2024 рік</t>
  </si>
  <si>
    <t>КАПІТАЛЬНИЙ РЕМОНТ НАЙПРОСТІШИХ УКРИТТІВ ТА ЗАХИСНИХ СПОРУД ЗАКЛАД ДОШКІЛЬНОЇ ОСВІТИ  № 32, ПРОВ. ДЕМІЇВСЬКИЙ, 4</t>
  </si>
  <si>
    <t>КАПІТАЛЬНИЙ РЕМОНТ НАЙПРОСТІШИХ УКРИТТІВ ТА ЗАХИСНИХ СПОРУД ЗАКЛАД ДОШКІЛЬНОЇ ОСВІТИ  № 402 ВУЛ. ВАСИЛЬКІВСЬКА, 39</t>
  </si>
  <si>
    <t>2025 рік</t>
  </si>
  <si>
    <t>КАПІТАЛЬНИЙ РЕМОНТ НАЙПРОСТІШИХ УКРИТТІВ ТА ЗАХИСНИХ СПОРУД ЗАКЛАД ДОШКІЛЬНОЇ ОСВІТИ  № 41, ВУЛ. ДЕМІЇВСЬКА, 35-А</t>
  </si>
  <si>
    <t>Разом 2025 рік</t>
  </si>
  <si>
    <t>2026 рік</t>
  </si>
  <si>
    <t>КАПІТАЛЬНИЙ РЕМОНТ НАЙПРОСТІШИХ УКРИТТІВ ТА ЗАХИСНИХ СПОРУД ЗАКЛАД ДОШКІЛЬНОЇ ОСВІТИ  № 416, ВУЛ. МАРИЧАНСЬКА, 10</t>
  </si>
  <si>
    <t>КАПІТАЛЬНИЙ РЕМОНТ НАЙПРОСТІШИХ УКРИТТІВ ТА ЗАХИСНИХ СПОРУД ЛIЦЕЙ  №227 IМЕНI М. М. ГРОМОВА МIСТА КИЄВА, ВУЛ. МАРШАЛА ЯКУБОВСЬКОГО, 7-Д</t>
  </si>
  <si>
    <t>Разом 2026 рік</t>
  </si>
  <si>
    <t>КАПІТАЛЬНИЙ РЕМОНТ НАЙПРОСТІШИХ УКРИТТІВ ТА ЗАХИСНИХ СПОРУД МЕДИЧНА ГІМНАЗІЯ № 33 МІСТА КИЄВА, ВУЛ. ВОЛОДИМИРСЬКА, 79-Б</t>
  </si>
  <si>
    <t>КАПІТАЛЬНИЙ РЕМОНТ НАЙПРОСТІШИХ УКРИТТІВ ТА ЗАХИСНИХ СПОРУД СПЕЦIАЛIЗОВАНА ШКОЛА I-III СТУПЕНIВ З ПОГЛИБЛЕНИМ ВИВЧЕННЯМ IНОЗЕМНИХ МОВ № 112 IМЕНI Т.ШЕ</t>
  </si>
  <si>
    <t>КАПІТАЛЬНИЙ РЕМОНТ НАЙПРОСТІШИХ УКРИТТІВ ТА ЗАХИСНИХ СПОРУД СПЕЦIАЛIЗОВАНА ШКОЛА I-III СТУПЕНIВ З ПОГЛИБЛЕНИМ ВИВЧЕННЯМ ФРАНЦУЗЬКОЇ МОВИ № 269 МIСТА К</t>
  </si>
  <si>
    <t>КАПІТАЛЬНИЙ РЕМОНТ НАЙПРОСТІШИХ УКРИТТІВ ТА ЗАХИСНИХ СПОРУД СПЕЦIАЛIЗОВАНА ШКОЛА-IНТЕРНАТ I-II СТУПЕНIВ М. КИЄВА №7 ВУЛ. ЗАБОЛОТНОГО, 146</t>
  </si>
  <si>
    <t>КАПІТАЛЬНИЙ РЕМОНТ НАЙПРОСТІШИХ УКРИТТІВ ТА ЗАХИСНИХ СПОРУД СПЕЦІАЛІЗОВАНА  ШКОЛА І-ІІІ СТУПЕНІВ З ПОГЛИБЛЕНИМ ВИВЧЕННЯМ АНГЛІЙСЬКОЇ МОВИ № 85 МІСТА К</t>
  </si>
  <si>
    <t>КАПІТАЛЬНИЙ РЕМОНТ НАЙПРОСТІШИХ УКРИТТІВ ТА ЗАХИСНИХ СПОРУД СПЕЦІАЛІЗОВАНА ШКОЛА № 87 З ПОГЛИБЛЕНИМ ВИВЧЕННЯМ УКРАЇНСЬКОЇ МОВИ ТА ЛІТЕРАТУРИ ІМ. О. П.</t>
  </si>
  <si>
    <t>КАПІТАЛЬНИЙ РЕМОНТ НАЙПРОСТІШИХ УКРИТТІВ ТА ЗАХИСНИХ СПОРУД СПЕЦІАЛЬНА ШКОЛА-ІНТЕРНАТ І-ІІІ СТУПЕНІВ № 9 МІСТА КИЄВА, ВУЛ. СЄЧЕНОВА, 9</t>
  </si>
  <si>
    <t>КАПІТАЛЬНИЙ РЕМОНТ НАЙПРОСТІШИХ УКРИТТІВ ТА ЗАХИСНИХ СПОРУД У ЗАКЛАДАХ ЗАГАЛЬНОЇ СЕРЕДНЬОЇ ОСВІТИ ГІМНАЗІЯ № 179 МІСТА КИЄВА, ПРОСП. ГОЛОСІЇВСЬКИЙ, 12</t>
  </si>
  <si>
    <t>КАПІТАЛЬНИЙ РЕМОНТ НАЙПРОСТІШИХ УКРИТТІВ ТА ЗАХИСНИХ СПОРУД У ЗАКЛАДАХ ЗАГАЛЬНОЇ СЕРЕДНЬОЇ ОСВІТИ СПЕЦІАЛІЗОВАНА ШКОЛА І-ІІІ СТУПЕНІВ З ПОГЛИБЛЕНИМ ВИ</t>
  </si>
  <si>
    <t>КАПІТАЛЬНИЙ РЕМОНТ НАЙПРОСТІШИХ УКРИТТІВ ТА ЗАХИСНИХ СПОРУД ШКОЛА  I-III СТУПЕНIВ №286 МIСТА КИЄВА МIСТА КИЄВА, ВУЛ. ЗАБОЛОТНОГО, 6-А</t>
  </si>
  <si>
    <t>КАПІТАЛЬНИЙ РЕМОНТ НАЙПРОСТІШИХ УКРИТТІВ ТА ЗАХИСНИХ СПОРУД ШКОЛА I-III СТУПЕНIВ № 108 МIСТА КИЄВА, ВУЛ. УРАЛЬСЬКА, 2/10</t>
  </si>
  <si>
    <t>КАПІТАЛЬНИЙ РЕМОНТ НАЙПРОСТІШИХ УКРИТТІВ ТА ЗАХИСНИХ СПОРУД ШКОЛА I-III СТУПЕНIВ № 122 МIСТА КИЄВА, ВУЛ. КИТАЇВСЬКА, 22</t>
  </si>
  <si>
    <t>КАПІТАЛЬНИЙ РЕМОНТ НАЙПРОСТІШИХ УКРИТТІВ ТА ЗАХИСНИХ СПОРУД ШКОЛА I-III СТУПЕНIВ № 150 МIСТА КИЄВА, ВУЛ. ПИРОГIВСЬКИЙ ШЛЯХ, 148</t>
  </si>
  <si>
    <t>КАПІТАЛЬНИЙ РЕМОНТ НАЙПРОСТІШИХ УКРИТТІВ ТА ЗАХИСНИХ СПОРУД ШКОЛА I-III СТУПЕНIВ № 36 IМЕНI С.П.КОРОЛЬОВА МIСТА КИЄВА, ВУЛ. СТЕЛЬМАХА, 9</t>
  </si>
  <si>
    <t>КАПІТАЛЬНИЙ РЕМОНТ НАЙПРОСТІШИХ УКРИТТІВ ТА ЗАХИСНИХ СПОРУД ШКОЛА I-III СТУПЕНIВ № 37 МIСТА КИЄВА, ВУЛ. АНТОНОВИЧА, 130/17</t>
  </si>
  <si>
    <t>КАПІТАЛЬНИЙ РЕМОНТ НАЙПРОСТІШИХ УКРИТТІВ ТА ЗАХИСНИХ СПОРУД ШКОЛА I-III СТУПЕНIВ № 92 IМЕНI IВАНА ФРАНКА МIСТА КИЄВА, ВУЛ. ТАРАСIВСЬКА, 11</t>
  </si>
  <si>
    <t>КАПІТАЛЬНИЙ РЕМОНТ НАЙПРОСТІШИХ УКРИТТІВ ТА ЗАХИСНИХ СПОРУД ШКОЛА І-ІІІ СТУПЕНІВ № 186 МІСТА КИЄВА, ВУЛ. СЄЧЕНОВА, 8</t>
  </si>
  <si>
    <t>КАПІТАЛЬНИЙ РЕМОНТ НАЙПРОСТІШИХ УКРИТТІВ ТА ЗАХИСНИХ СПОРУД ШКОЛА І-ІІІ СТУПЕНІВ № 236 МІСТА КИЄВА, ВУЛ. АКАДЕМІКА ЗАБОЛОТНОГО, 144</t>
  </si>
  <si>
    <t>КАПІТАЛЬНИЙ РЕМОНТ НАЙПРОСТІШИХ УКРИТТІВ ТА ЗАХИСНИХ СПОРУД ШКОЛА ІІ-ІІІ СТУПЕНІВ № 319 ІМЕНІ ВАЛЕРІЯ ЛОБАНОВСЬКОГО МІСТА КИЄВА, ПРОСП. ВАЛЕРІЯ ЛОБАНО</t>
  </si>
  <si>
    <t>КАПІТАЛЬНИЙ РЕМОНТ СХОВИЩ ЦИВІЛЬНОГО ЗАХИСТУ ПРОСПЕКТ НАУКИ,43</t>
  </si>
  <si>
    <t>КАПІТАЛЬНИЙ РЕМОНТ СХОВИЩА ЦИВІЛЬНОГО ЗАХИСТУ ВУЛИЦЯ ГЕТЬМАНА ПАВЛА СКОРОПАДСЬКОГО,5</t>
  </si>
  <si>
    <t>КАПІТАЛЬНИЙ РЕМОНТ СХОВИЩА ЦИВІЛЬНОГО ЗАХИСТУ ПРОСПЕКТ НАУКИ,42/1 КОРПУС 10</t>
  </si>
  <si>
    <t>Разом 2022 рік</t>
  </si>
  <si>
    <t>КАПIТАЛЬНИЙ РЕМОНТ НАЙПРОСТIШИХ УКРИТТIВ ТА ЗАХИСНИХ СПОРУД ЦИВIЛЬНОГО ЗАХИСТУ ЗАКЛАД ДОШКІЛЬНОЇ ОСВІТИ  № 41, ВУЛ. ДЕМІЇВСЬКА, 35-А</t>
  </si>
  <si>
    <t>КАПIТАЛЬНИЙ РЕМОНТ НАЙПРОСТIШИХ УКРИТТIВ ТА ЗАХИСНИХ СПОРУД ЦИВIЛЬНОГО ЗАХИСТУ СПЕЦІАЛІЗОВАНА ШКОЛА № 87 З ПОГЛИБЛЕНИМ ВИВЧЕННЯМ УКРАЇНСЬКОЇ МОВИ ТА Л</t>
  </si>
  <si>
    <t>КАПIТАЛЬНИЙ РЕМОНТ НАЙПРОСТIШИХ УКРИТТIВ ТА ЗАХИСНИХ СПОРУД ЦИВIЛЬНОГО ЗАХИСТУ ШКОЛА  I-III СТУПЕНIВ №286 МIСТА КИЄВА , ВУЛ. ЗАБОЛОТНОГО, 6-А</t>
  </si>
  <si>
    <t>КАПIТАЛЬНИЙ РЕМОНТ НАЙПРОСТIШИХ УКРИТТIВ ТА ЗАХИСНИХ СПОРУД ЦИВIЛЬНОГО ЗАХИСТУ ШКОЛА І-ІІІ СТУПЕНІВ № 36 ІМЕНІ С.П.КОРОЛЬОВА МІСТА КИЄВА, ВУЛ. СТЕЛЬМА</t>
  </si>
  <si>
    <t>КАПІТАЛЬНИЙ РЕМОНТ НАЙПРОСТІШИХ УКРИТТІВ ТА ЗАХИСНИХ СПОРУД ГІМНАЗІЯ № 179 МІСТА КИЄВА, ПРОСП. ГОЛОСІЇВСЬКИЙ, 120-В</t>
  </si>
  <si>
    <t>КАПІТАЛЬНИЙ РЕМОНТ НАЙПРОСТІШИХ УКРИТТІВ ТА ЗАХИСНИХ СПОРУД ЗАКЛАД ДОШКІЛЬНОЇ ОСВІТИ  № 118, ВУЛ. ТАРАСІВСЬКА, 6-А</t>
  </si>
  <si>
    <t>КАПІТАЛЬНИЙ РЕМОНТ НАЙПРОСТІШИХ УКРИТТІВ ТА ЗАХИСНИХ СПОРУД ЗАКЛАД ДОШКІЛЬНОЇ ОСВІТИ  № 150, ВУЛ. ДМИТРА ЛУЦЕНКА, 13-А</t>
  </si>
  <si>
    <t>КАПІТАЛЬНИЙ РЕМОНТ НАЙПРОСТІШИХ УКРИТТІВ ТА ЗАХИСНИХ СПОРУД ЗАКЛАД ДОШКІЛЬНОЇ ОСВІТИ  № 439, ПРОСП. ГОЛОСІЇВСЬКИЙ, 124-А</t>
  </si>
  <si>
    <t>КАПІТАЛЬНИЙ РЕМОНТ НАЙПРОСТІШИХ УКРИТТІВ ТА ЗАХИСНИХ СПОРУД ЗАКЛАД ДОШКІЛЬНОЇ ОСВІТИ  № 725, ВУЛ. КРИМСЬКА, 1</t>
  </si>
  <si>
    <t>КАПІТАЛЬНИЙ РЕМОНТ НАЙПРОСТІШИХ УКРИТТІВ ТА ЗАХИСНИХ СПОРУД КДЮСШ № 15 ВУЛ. ЯКУБОВСЬКОГО, 7- А</t>
  </si>
  <si>
    <t>КАПІТАЛЬНИЙ РЕМОНТ НАЙПРОСТІШИХ УКРИТТІВ ТА ЗАХИСНИХ СПОРУД ЛІЦЕЙ  №227 ІМЕНІ М. М. ГРОМОВА МІСТА КИЄВА, ВУЛ. МАРШАЛА ЯКУБОВСЬКОГО, 7-Д</t>
  </si>
  <si>
    <t>КАПІТАЛЬНИЙ РЕМОНТ НАЙПРОСТІШИХ УКРИТТІВ ТА ЗАХИСНИХ СПОРУД СПЕЦІАЛІЗОВАНА ШКОЛА І-ІІІ СТУПЕНІВ  З ПОГЛИБЛЕНИМ ВИВЧЕННЯМ ІНОЗЕМНИХ МОВ № 220 МІСТА КИЄ</t>
  </si>
  <si>
    <t>КАПІТАЛЬНИЙ РЕМОНТ НАЙПРОСТІШИХ УКРИТТІВ ТА ЗАХИСНИХ СПОРУД СПЕЦІАЛІЗОВАНА ШКОЛА І-ІІІ СТУПЕНІВ З ПОГЛИБЛЕНИМ ВИВЧЕННЯМ ІНОЗЕМНИХ МОВ № 112 ІМЕНІ Т.ШЕ</t>
  </si>
  <si>
    <t>КАПІТАЛЬНИЙ РЕМОНТ НАЙПРОСТІШИХ УКРИТТІВ ТА ЗАХИСНИХ СПОРУД СПЕЦІАЛЬНА ШКОЛА-ІНТЕРНАТ І-ІІ СТУПЕНІВ № 7 МІСТА КИЄВА, ВУЛ. АКАДЕМІКА ЗАБОЛОТНОГО, 146</t>
  </si>
  <si>
    <t>Капітальний ремонт найпростіших укриттів та захисних споруд цивільного захисту гімназії № 179</t>
  </si>
  <si>
    <t>Капітальний ремонт найпростіших укриттів та захисних споруд цивільного захисту спеціалізованої школи І-ІІІ ступенів з поглибленим вивченням англійсько</t>
  </si>
  <si>
    <t>Капітальний ремонт найпростіших укриттів та захисних споруд цивільного захисту спеціалізованої школи І-ІІІ ступенів з поглибленим вивченням іноземних</t>
  </si>
  <si>
    <t>Капітальний ремонт найпростіших укриттів та захисних споруд цивільного захисту школи І-ІІІ ступенів  № 236</t>
  </si>
  <si>
    <t>КАПІТАЛЬНИЙ РЕМОНТ НАЙПРОСТІШИХ УКРИТТІВ ТА ЗАХИСНИХ СПОРУД ШКОЛА І-ІІІ СТУПЕНІВ № 122 МІСТА КИЄВА, ВУЛ. КИТАЇВСЬКА, 22</t>
  </si>
  <si>
    <t>КАПІТАЛЬНИЙ РЕМОНТ НАЙПРОСТІШИХ УКРИТТІВ ТА ЗАХИСНИХ СПОРУД ШКОЛА І-ІІІ СТУПЕНІВ № 150 МІСТА КИЄВА, ПИРОГІВСЬКИЙ ШЛЯХ, 148</t>
  </si>
  <si>
    <t>КАПІТАЛЬНИЙ РЕМОНТ НАЙПРОСТІШИХ УКРИТТІВ ТА ЗАХИСНИХ СПОРУД ШКОЛА І-ІІІ СТУПЕНІВ № 37 МІСТА КИЄВА, ВУЛ. АНТОНОВИЧА, 130/17</t>
  </si>
  <si>
    <t>КАПIТАЛЬНИЙ РЕМОНТ ПIДВАЛЬНИХ ПРИМIЩЕНЬ ЖБ ДЛЯ ВИКОРИСТАННЯ ПIД НАЙПРОСТIШI УКРИТТЯ ВУЛ. КОНЧА-ЗАСПИНСЬКА (ГЕНЕРАЛА МАТИКІНА), 2</t>
  </si>
  <si>
    <t>КАПIТАЛЬНИЙ РЕМОНТ ПIДВАЛЬНИХ ПРИМIЩЕНЬ ЖБ ДЛЯ ВИКОРИСТАННЯ ПIД НАЙПРОСТIШI УКРИТТЯ ВУЛ. ПАНЬКІВСЬКА, 6</t>
  </si>
  <si>
    <t>КАПIТАЛЬНИЙ РЕМОНТ ПIДВАЛЬНИХ ПРИМIЩЕНЬ ЖБ ДЛЯ ВИКОРИСТАННЯ ПIД НАЙПРОСТIШI УКРИТТЯ ПРОСП. ГОЛОСІЇВСЬКИЙ, 46/1</t>
  </si>
  <si>
    <t>КАПIТАЛЬНИЙ РЕМОНТ ПIДВАЛЬНИХ ПРИМIЩЕНЬ ЖБ ДЛЯ ВИКОРИСТАННЯ ПIД НАЙПРОСТIШI УКРИТТЯ ПРОСП. ГОЛОСІЇВСЬКИЙ, 92/1</t>
  </si>
  <si>
    <t>КАПІТАЛЬНИЙ РЕМОНТ ПІДВАЛЬНИХ ПРИМІЩЕНЬ ДЛЯ ВИКОРИСТАННЯ ПІД НАЙПРОСТІШІ УКРИТТЯ ВУЛ.  ВАСИЛЬКІВСЬКА, 42</t>
  </si>
  <si>
    <t>КАПІТАЛЬНИЙ РЕМОНТ ПІДВАЛЬНИХ ПРИМІЩЕНЬ ДЛЯ ВИКОРИСТАННЯ ПІД НАЙПРОСТІШІ УКРИТТЯ ВУЛ.  МАРИЧАНСЬКА,3</t>
  </si>
  <si>
    <t>КАПІТАЛЬНИЙ РЕМОНТ ПІДВАЛЬНИХ ПРИМІЩЕНЬ ДЛЯ ВИКОРИСТАННЯ ПІД НАЙПРОСТІШІ УКРИТТЯ ВУЛ.  МАРИЧАНСЬКА,7</t>
  </si>
  <si>
    <t>КАПІТАЛЬНИЙ РЕМОНТ ПІДВАЛЬНИХ ПРИМІЩЕНЬ ДЛЯ ВИКОРИСТАННЯ ПІД НАЙПРОСТІШІ УКРИТТЯ ВУЛ.  СТЕЛЬМАХА, 12-А</t>
  </si>
  <si>
    <t>КАПІТАЛЬНИЙ РЕМОНТ ПІДВАЛЬНИХ ПРИМІЩЕНЬ ДЛЯ ВИКОРИСТАННЯ ПІД НАЙПРОСТІШІ УКРИТТЯ ВУЛ.  СТЕЛЬМАХА, 7/2</t>
  </si>
  <si>
    <t>КАПІТАЛЬНИЙ РЕМОНТ ПІДВАЛЬНИХ ПРИМІЩЕНЬ ДЛЯ ВИКОРИСТАННЯ ПІД НАЙПРОСТІШІ УКРИТТЯ ВУЛ. АКАДЕМІКА ЗАБОЛОТНОГО, 138</t>
  </si>
  <si>
    <t>КАПІТАЛЬНИЙ РЕМОНТ ПІДВАЛЬНИХ ПРИМІЩЕНЬ ДЛЯ ВИКОРИСТАННЯ ПІД НАЙПРОСТІШІ УКРИТТЯ ВУЛ. АКАДЕМІКА ЗАБОЛОТНОГО,12</t>
  </si>
  <si>
    <t>КАПІТАЛЬНИЙ РЕМОНТ ПІДВАЛЬНИХ ПРИМІЩЕНЬ ДЛЯ ВИКОРИСТАННЯ ПІД НАЙПРОСТІШІ УКРИТТЯ ВУЛ. АКАДЕМІКА ЗАБОЛОТНОГО,18</t>
  </si>
  <si>
    <t>КАПІТАЛЬНИЙ РЕМОНТ ПІДВАЛЬНИХ ПРИМІЩЕНЬ ДЛЯ ВИКОРИСТАННЯ ПІД НАЙПРОСТІШІ УКРИТТЯ ВУЛ. АКАДЕМІКА ЗАБОЛОТНОГО,32</t>
  </si>
  <si>
    <t>КАПІТАЛЬНИЙ РЕМОНТ ПІДВАЛЬНИХ ПРИМІЩЕНЬ ДЛЯ ВИКОРИСТАННЯ ПІД НАЙПРОСТІШІ УКРИТТЯ ВУЛ. В.КИТАЇВСЬКА,83</t>
  </si>
  <si>
    <t>КАПІТАЛЬНИЙ РЕМОНТ ПІДВАЛЬНИХ ПРИМІЩЕНЬ ДЛЯ ВИКОРИСТАННЯ ПІД НАЙПРОСТІШІ УКРИТТЯ ВУЛ. ВІКТОРА ЗАБІЛИ, 3</t>
  </si>
  <si>
    <t>КАПІТАЛЬНИЙ РЕМОНТ ПІДВАЛЬНИХ ПРИМІЩЕНЬ ДЛЯ ВИКОРИСТАННЯ ПІД НАЙПРОСТІШІ УКРИТТЯ ВУЛ. ВУЛ. НОВОПИРОГІВСЬКА , 25</t>
  </si>
  <si>
    <t>КАПІТАЛЬНИЙ РЕМОНТ ПІДВАЛЬНИХ ПРИМІЩЕНЬ ДЛЯ ВИКОРИСТАННЯ ПІД НАЙПРОСТІШІ УКРИТТЯ ВУЛ. ДОБРИЙ ШЛЯХ, 5</t>
  </si>
  <si>
    <t>КАПІТАЛЬНИЙ РЕМОНТ ПІДВАЛЬНИХ ПРИМІЩЕНЬ ДЛЯ ВИКОРИСТАННЯ ПІД НАЙПРОСТІШІ УКРИТТЯ ВУЛ. ДОБРИЙ ШЛЯХ, 64</t>
  </si>
  <si>
    <t>КАПІТАЛЬНИЙ РЕМОНТ ПІДВАЛЬНИХ ПРИМІЩЕНЬ ДЛЯ ВИКОРИСТАННЯ ПІД НАЙПРОСТІШІ УКРИТТЯ ВУЛ. ЛИСОГІРСЬКА,5</t>
  </si>
  <si>
    <t>КАПІТАЛЬНИЙ РЕМОНТ ПІДВАЛЬНИХ ПРИМІЩЕНЬ ДЛЯ ВИКОРИСТАННЯ ПІД НАЙПРОСТІШІ УКРИТТЯ ВУЛ. МИКІЛЬСЬКО-БОТАНІЧНА, 15/17</t>
  </si>
  <si>
    <t>КАПІТАЛЬНИЙ РЕМОНТ ПІДВАЛЬНИХ ПРИМІЩЕНЬ ДЛЯ ВИКОРИСТАННЯ ПІД НАЙПРОСТІШІ УКРИТТЯ ВУЛ. НАБЕРЕЖНО-КОРЧУВАТСЬКА, 80</t>
  </si>
  <si>
    <t>КАПІТАЛЬНИЙ РЕМОНТ ПІДВАЛЬНИХ ПРИМІЩЕНЬ ДЛЯ ВИКОРИСТАННЯ ПІД НАЙПРОСТІШІ УКРИТТЯ ВУЛ. НАБЕРЕЖНО-КОРЧУВАТСЬКА, 92</t>
  </si>
  <si>
    <t>КАПІТАЛЬНИЙ РЕМОНТ ПІДВАЛЬНИХ ПРИМІЩЕНЬ ДЛЯ ВИКОРИСТАННЯ ПІД НАЙПРОСТІШІ УКРИТТЯ ВУЛ. НАБЕРЕЖНО-КОРЧУВАТСЬКА, 94</t>
  </si>
  <si>
    <t>КАПІТАЛЬНИЙ РЕМОНТ ПІДВАЛЬНИХ ПРИМІЩЕНЬ ДЛЯ ВИКОРИСТАННЯ ПІД НАЙПРОСТІШІ УКРИТТЯ ВУЛ. САКСАГАНСЬКОГО, 30-В</t>
  </si>
  <si>
    <t>КАПІТАЛЬНИЙ РЕМОНТ ПІДВАЛЬНИХ ПРИМІЩЕНЬ ДЛЯ ВИКОРИСТАННЯ ПІД НАЙПРОСТІШІ УКРИТТЯ ВУЛ. ТАРАСІВСЬКА,2</t>
  </si>
  <si>
    <t>КАПІТАЛЬНИЙ РЕМОНТ ПІДВАЛЬНИХ ПРИМІЩЕНЬ ДЛЯ ВИКОРИСТАННЯ ПІД НАЙПРОСТІШІ УКРИТТЯ ВУЛ.ДУБІНІНА,4</t>
  </si>
  <si>
    <t>КАПІТАЛЬНИЙ РЕМОНТ ПІДВАЛЬНИХ ПРИМІЩЕНЬ ДЛЯ ВИКОРИСТАННЯ ПІД НАЙПРОСТІШІ УКРИТТЯ ВУЛ.ЛОМОНОСОВА (ЮЛІЇ ЗДАНОВСЬКОЇ), 24</t>
  </si>
  <si>
    <t>КАПІТАЛЬНИЙ РЕМОНТ ПІДВАЛЬНИХ ПРИМІЩЕНЬ ДЛЯ ВИКОРИСТАННЯ ПІД НАЙПРОСТІШІ УКРИТТЯ ВУЛ.ЛЯТОШИНСЬКОГО, 12</t>
  </si>
  <si>
    <t>КАПІТАЛЬНИЙ РЕМОНТ ПІДВАЛЬНИХ ПРИМІЩЕНЬ ДЛЯ ВИКОРИСТАННЯ ПІД НАЙПРОСТІШІ УКРИТТЯ ВУЛ.ЛЯТОШИНСЬКОГО, 18</t>
  </si>
  <si>
    <t>КАПІТАЛЬНИЙ РЕМОНТ ПІДВАЛЬНИХ ПРИМІЩЕНЬ ДЛЯ ВИКОРИСТАННЯ ПІД НАЙПРОСТІШІ УКРИТТЯ ВУЛ.ЛЯТОШИНСЬКОГО, 2</t>
  </si>
  <si>
    <t>КАПІТАЛЬНИЙ РЕМОНТ ПІДВАЛЬНИХ ПРИМІЩЕНЬ ДЛЯ ВИКОРИСТАННЯ ПІД НАЙПРОСТІШІ УКРИТТЯ ВУЛ.ЛЯТОШИНСЬКОГО, 22</t>
  </si>
  <si>
    <t>КАПІТАЛЬНИЙ РЕМОНТ ПІДВАЛЬНИХ ПРИМІЩЕНЬ ДЛЯ ВИКОРИСТАННЯ ПІД НАЙПРОСТІШІ УКРИТТЯ ВУЛ.ЛЯТОШИНСЬКОГО, 28</t>
  </si>
  <si>
    <t>КАПІТАЛЬНИЙ РЕМОНТ ПІДВАЛЬНИХ ПРИМІЩЕНЬ ДЛЯ ВИКОРИСТАННЯ ПІД НАЙПРОСТІШІ УКРИТТЯ ВУЛ.ЛЯТОШИНСЬКОГО, 8</t>
  </si>
  <si>
    <t>КАПІТАЛЬНИЙ РЕМОНТ ПІДВАЛЬНИХ ПРИМІЩЕНЬ ДЛЯ ВИКОРИСТАННЯ ПІД НАЙПРОСТІШІ УКРИТТЯ ПРОВ. КОЛОМИЙСЬКИЙ,13/23</t>
  </si>
  <si>
    <t>КАПІТАЛЬНИЙ РЕМОНТ ПІДВАЛЬНИХ ПРИМІЩЕНЬ ДЛЯ ВИКОРИСТАННЯ ПІД НАЙПРОСТІШІ УКРИТТЯ ПРОВ. КОЛОМИЙСЬКИЙ,18К.2</t>
  </si>
  <si>
    <t>КАПІТАЛЬНИЙ РЕМОНТ ПІДВАЛЬНИХ ПРИМІЩЕНЬ ДЛЯ ВИКОРИСТАННЯ ПІД НАЙПРОСТІШІ УКРИТТЯ ПРОВ. КОЛОМИЙСЬКИЙ,18К.3</t>
  </si>
  <si>
    <t>КАПІТАЛЬНИЙ РЕМОНТ ПІДВАЛЬНИХ ПРИМІЩЕНЬ ДЛЯ ВИКОРИСТАННЯ ПІД НАЙПРОСТІШІ УКРИТТЯ ПРОВ. МОТОРНИЙ, 5/7</t>
  </si>
  <si>
    <t>КАПІТАЛЬНИЙ РЕМОНТ ПІДВАЛЬНИХ ПРИМІЩЕНЬ ДЛЯ ВИКОРИСТАННЯ ПІД НАЙПРОСТІШІ УКРИТТЯ ПРОСП. НАУКИ 15</t>
  </si>
  <si>
    <t>КАПІТАЛЬНИЙ РЕМОНТ ПІДВАЛЬНИХ ПРИМІЩЕНЬ ДЛЯ ВИКОРИСТАННЯ ПІД НАЙПРОСТІШІ УКРИТТЯ ПРОСП. НАУКИ 35/3</t>
  </si>
  <si>
    <t>КАПІТАЛЬНИЙ РЕМОНТ ПІДВАЛЬНИХ ПРИМІЩЕНЬ ДЛЯ ВИКОРИСТАННЯ ПІД НАЙПРОСТІШІ УКРИТТЯ ПРОСП. НАУКИ 59</t>
  </si>
  <si>
    <t>КАПІТАЛЬНИЙ РЕМОНТ ПІДВАЛЬНИХ ПРИМІЩЕНЬ ДЛЯ ВИКОРИСТАННЯ ПІД НАЙПРОСТІШІ УКРИТТЯ ПРОСП.ГОЛОСІЇВСЬКИЙ,100/2</t>
  </si>
  <si>
    <t>КАПІТАЛЬНИЙ РЕМОНТ ПІДВАЛЬНИХ ПРИМІЩЕНЬ ДЛЯ ВИКОРИСТАННЯ ПІД НАЙПРОСТІШІ УКРИТТЯ ПРОСП.ГОЛОСІЇВСЬКИЙ,11</t>
  </si>
  <si>
    <t>КАПІТАЛЬНИЙ РЕМОНТ ПІДВАЛЬНИХ ПРИМІЩЕНЬ ДЛЯ ВИКОРИСТАННЯ ПІД НАЙПРОСТІШІ УКРИТТЯ ПРОСП.ГОЛОСІЇВСЬКИЙ,17-Б</t>
  </si>
  <si>
    <t xml:space="preserve"> КАПІТАЛЬНИЙ РЕМОНТ СХОВИЩА ЦИВІЛЬНОГО ЗАХИСТУ ВУЛИЦЯ ВОЛОДИМИРСЬКА, 78</t>
  </si>
  <si>
    <t>КАПІТАЛЬНИЙ РЕМОНТ СХОВИЩА ЦИВІЛЬНОГО ЗАХИСТУ ВУЛИЦЯ ВЕЛИКА ВАСИЛЬКІВСЬКА, 82</t>
  </si>
  <si>
    <t>КАПIТАЛЬНИЙ РЕМОНТ НАЙПРОСТIШИХ УКРИТТIВ ТА ЗАХИСНИХ СПОРУД ЦИВIЛЬНОГО ЗАХИСТУ ГІМНАЗІЯ № 59 ІМЕНІ О. М. БОЙЧЕНКА МІСТА КИЄВА, ВУЛ. ВЕЛИКА КИТАЇВСЬКА,</t>
  </si>
  <si>
    <t>КАПIТАЛЬНИЙ РЕМОНТ НАЙПРОСТIШИХ УКРИТТIВ ТА ЗАХИСНИХ СПОРУД ЦИВIЛЬНОГО ЗАХИСТУ ДИТЯЧО-ЮНАЦЬКА ВОКАЛЬНО-ХОРЕОГРАФІЧНА СТУДІЯ «СВІТАНОК», ВУЛ. ВОЛОДИМИР</t>
  </si>
  <si>
    <t>КАПIТАЛЬНИЙ РЕМОНТ НАЙПРОСТIШИХ УКРИТТIВ ТА ЗАХИСНИХ СПОРУД ЦИВIЛЬНОГО ЗАХИСТУ ЗАКЛАД ДОШКІЛЬНОЇ ОСВІТИ  № 158, ВУЛ. МИКІЛЬСЬКО-БОТАНІЧНА, 7/9</t>
  </si>
  <si>
    <t>КАПIТАЛЬНИЙ РЕМОНТ НАЙПРОСТIШИХ УКРИТТIВ ТА ЗАХИСНИХ СПОРУД ЦИВIЛЬНОГО ЗАХИСТУ ЗАКЛАД ДОШКІЛЬНОЇ ОСВІТИ  № 198, ВУЛ. ВАСИЛЬКІВСЬКА, 10</t>
  </si>
  <si>
    <t>КАПIТАЛЬНИЙ РЕМОНТ НАЙПРОСТIШИХ УКРИТТIВ ТА ЗАХИСНИХ СПОРУД ЦИВIЛЬНОГО ЗАХИСТУ ЗАКЛАД ДОШКІЛЬНОЇ ОСВІТИ  № 24, ВУЛ. КОЗАЦЬКА, 34</t>
  </si>
  <si>
    <t>КАПIТАЛЬНИЙ РЕМОНТ НАЙПРОСТIШИХ УКРИТТIВ ТА ЗАХИСНИХ СПОРУД ЦИВIЛЬНОГО ЗАХИСТУ ЗАКЛАД ДОШКІЛЬНОЇ ОСВІТИ  № 285, ПРОСП. АКАДЕМІКА ГЛУШКОВА, 41-Б</t>
  </si>
  <si>
    <t>КАПIТАЛЬНИЙ РЕМОНТ НАЙПРОСТIШИХ УКРИТТIВ ТА ЗАХИСНИХ СПОРУД ЦИВIЛЬНОГО ЗАХИСТУ ЗАКЛАД ДОШКІЛЬНОЇ ОСВІТИ  № 318, ВУЛ. ВЕЛИКА ВАСИЛЬКІВСЬКА, 36</t>
  </si>
  <si>
    <t>КАПIТАЛЬНИЙ РЕМОНТ НАЙПРОСТIШИХ УКРИТТIВ ТА ЗАХИСНИХ СПОРУД ЦИВIЛЬНОГО ЗАХИСТУ ЗАКЛАД ДОШКІЛЬНОЇ ОСВІТИ  № 372, ВУЛ. АКАДЕМІКА ЗАБОЛОТНОГО, 114-А</t>
  </si>
  <si>
    <t>КАПIТАЛЬНИЙ РЕМОНТ НАЙПРОСТIШИХ УКРИТТIВ ТА ЗАХИСНИХ СПОРУД ЦИВIЛЬНОГО ЗАХИСТУ ЗАКЛАД ДОШКІЛЬНОЇ ОСВІТИ  № 642, ВУЛ. ГЕРОЇВ МАРІУПОЛЯ ,1-Б</t>
  </si>
  <si>
    <t>КАПIТАЛЬНИЙ РЕМОНТ НАЙПРОСТIШИХ УКРИТТIВ ТА ЗАХИСНИХ СПОРУД ЦИВIЛЬНОГО ЗАХИСТУ ЗАКЛАД ДОШКІЛЬНОЇ ОСВІТИ  № 667, ВУЛ. ДМИТРА ЛУЦЕНКА, 13-Б</t>
  </si>
  <si>
    <t>КАПIТАЛЬНИЙ РЕМОНТ НАЙПРОСТIШИХ УКРИТТIВ ТА ЗАХИСНИХ СПОРУД ЦИВIЛЬНОГО ЗАХИСТУ ЗАКЛАД ДОШКІЛЬНОЇ ОСВІТИ  № 725, ВУЛ. КРИМСЬКА, 1</t>
  </si>
  <si>
    <t>КАПIТАЛЬНИЙ РЕМОНТ НАЙПРОСТIШИХ УКРИТТIВ ТА ЗАХИСНИХ СПОРУД ЦИВIЛЬНОГО ЗАХИСТУ НАВЧАЛЬНО-ВИХОВНИЙ КОМПЛЕКС «БАРВІНОК», ПРОСП. ГЛУШКОВА, 55-А</t>
  </si>
  <si>
    <t>КАПIТАЛЬНИЙ РЕМОНТ ПIДВАЛЬНИХ ПРИМIЩЕНЬ ЖБ ДЛЯ ВИКОРИСТАННЯ ПIД НАЙПРОСТIШI УКРИТТЯ  ВУЛ. МИКIЛЬСЬКО-БОТАНIЧНА, 11</t>
  </si>
  <si>
    <t>КАПIТАЛЬНИЙ РЕМОНТ ПIДВАЛЬНИХ ПРИМIЩЕНЬ ЖБ ДЛЯ ВИКОРИСТАННЯ ПIД НАЙПРОСТIШI УКРИТТЯ ВУЛ. ТАРАСIВСЬКА, 18</t>
  </si>
  <si>
    <t>КАПIТАЛЬНИЙ РЕМОНТ ПIДВАЛЬНИХ ПРИМIЩЕНЬ ЖБ ДЛЯ ВИКОРИСТАННЯ ПIД НАЙПРОСТIШI УКРИТТЯ ВУЛ. ТАРАСIВСЬКА, 42</t>
  </si>
  <si>
    <t>КАПІТАЛЬНИЙ РЕМОНТ ПІДВАЛЬНИХ ПРИМІЩЕНЬ  ДЛЯ ВИКОРИСТАННЯ ПІД НАЙПРОСТІШІ УКРИТТЯ вулиця ВАСИЛЬКІВСЬКА,42</t>
  </si>
  <si>
    <t>КАПІТАЛЬНИЙ РЕМОНТ ПІДВАЛЬНИХ ПРИМІЩЕНЬ  ДЛЯ ВИКОРИСТАННЯ ПІД НАЙПРОСТІШІ УКРИТТЯ вулиця ВЕЛИКА КИТАЇВСЬКА,83</t>
  </si>
  <si>
    <t>КАПІТАЛЬНИЙ РЕМОНТ ПІДВАЛЬНИХ ПРИМІЩЕНЬ  ДЛЯ ВИКОРИСТАННЯ ПІД НАЙПРОСТІШІ УКРИТТЯ вулиця ВІКТОРА ЗАБІЛИ, 3</t>
  </si>
  <si>
    <t>КАПІТАЛЬНИЙ РЕМОНТ ПІДВАЛЬНИХ ПРИМІЩЕНЬ  ДЛЯ ВИКОРИСТАННЯ ПІД НАЙПРОСТІШІ УКРИТТЯ вулиця ДОБРИЙ ШЛЯХ,5</t>
  </si>
  <si>
    <t>КАПІТАЛЬНИЙ РЕМОНТ ПІДВАЛЬНИХ ПРИМІЩЕНЬ  ДЛЯ ВИКОРИСТАННЯ ПІД НАЙПРОСТІШІ УКРИТТЯ вулиця ДОБРИЙ ШЛЯХ,64</t>
  </si>
  <si>
    <t>КАПІТАЛЬНИЙ РЕМОНТ ПІДВАЛЬНИХ ПРИМІЩЕНЬ  ДЛЯ ВИКОРИСТАННЯ ПІД НАЙПРОСТІШІ УКРИТТЯ вулиця ЗАБОЛОТНОГО АКАДЕМІКА,12</t>
  </si>
  <si>
    <t>КАПІТАЛЬНИЙ РЕМОНТ ПІДВАЛЬНИХ ПРИМІЩЕНЬ  ДЛЯ ВИКОРИСТАННЯ ПІД НАЙПРОСТІШІ УКРИТТЯ вулиця ЗАБОЛОТНОГО АКАДЕМІКА,138</t>
  </si>
  <si>
    <t>КАПІТАЛЬНИЙ РЕМОНТ ПІДВАЛЬНИХ ПРИМІЩЕНЬ  ДЛЯ ВИКОРИСТАННЯ ПІД НАЙПРОСТІШІ УКРИТТЯ вулиця ЗАБОЛОТНОГО АКАДЕМІКА,18</t>
  </si>
  <si>
    <t>КАПІТАЛЬНИЙ РЕМОНТ ПІДВАЛЬНИХ ПРИМІЩЕНЬ  ДЛЯ ВИКОРИСТАННЯ ПІД НАЙПРОСТІШІ УКРИТТЯ вулиця ЗАБОЛОТНОГО АКАДЕМІКА,32</t>
  </si>
  <si>
    <t>КАПІТАЛЬНИЙ РЕМОНТ ПІДВАЛЬНИХ ПРИМІЩЕНЬ  ДЛЯ ВИКОРИСТАННЯ ПІД НАЙПРОСТІШІ УКРИТТЯ вулиця КОНЧА-ЗАСПИНСЬКА,2</t>
  </si>
  <si>
    <t>КАПІТАЛЬНИЙ РЕМОНТ ПІДВАЛЬНИХ ПРИМІЩЕНЬ  ДЛЯ ВИКОРИСТАННЯ ПІД НАЙПРОСТІШІ УКРИТТЯ вулиця ЛИСОГІРСЬКА, 5</t>
  </si>
  <si>
    <t>КАПІТАЛЬНИЙ РЕМОНТ ПІДВАЛЬНИХ ПРИМІЩЕНЬ  ДЛЯ ВИКОРИСТАННЯ ПІД НАЙПРОСТІШІ УКРИТТЯ вулиця ЛЯТОШИНСЬКОГО,12</t>
  </si>
  <si>
    <t>КАПІТАЛЬНИЙ РЕМОНТ ПІДВАЛЬНИХ ПРИМІЩЕНЬ  ДЛЯ ВИКОРИСТАННЯ ПІД НАЙПРОСТІШІ УКРИТТЯ вулиця ЛЯТОШИНСЬКОГО,18</t>
  </si>
  <si>
    <t>КАПІТАЛЬНИЙ РЕМОНТ ПІДВАЛЬНИХ ПРИМІЩЕНЬ  ДЛЯ ВИКОРИСТАННЯ ПІД НАЙПРОСТІШІ УКРИТТЯ вулиця ЛЯТОШИНСЬКОГО,2</t>
  </si>
  <si>
    <t>КАПІТАЛЬНИЙ РЕМОНТ ПІДВАЛЬНИХ ПРИМІЩЕНЬ  ДЛЯ ВИКОРИСТАННЯ ПІД НАЙПРОСТІШІ УКРИТТЯ вулиця ЛЯТОШИНСЬКОГО,22</t>
  </si>
  <si>
    <t>КАПІТАЛЬНИЙ РЕМОНТ ПІДВАЛЬНИХ ПРИМІЩЕНЬ  ДЛЯ ВИКОРИСТАННЯ ПІД НАЙПРОСТІШІ УКРИТТЯ вулиця ЛЯТОШИНСЬКОГО,28</t>
  </si>
  <si>
    <t>КАПІТАЛЬНИЙ РЕМОНТ ПІДВАЛЬНИХ ПРИМІЩЕНЬ  ДЛЯ ВИКОРИСТАННЯ ПІД НАЙПРОСТІШІ УКРИТТЯ вулиця ЛЯТОШИНСЬКОГО,8</t>
  </si>
  <si>
    <t>КАПІТАЛЬНИЙ РЕМОНТ ПІДВАЛЬНИХ ПРИМІЩЕНЬ  ДЛЯ ВИКОРИСТАННЯ ПІД НАЙПРОСТІШІ УКРИТТЯ вулиця МАРИЧАНСЬКА,3</t>
  </si>
  <si>
    <t>КАПІТАЛЬНИЙ РЕМОНТ ПІДВАЛЬНИХ ПРИМІЩЕНЬ  ДЛЯ ВИКОРИСТАННЯ ПІД НАЙПРОСТІШІ УКРИТТЯ вулиця МАРИЧАНСЬКА,7</t>
  </si>
  <si>
    <t>КАПІТАЛЬНИЙ РЕМОНТ ПІДВАЛЬНИХ ПРИМІЩЕНЬ  ДЛЯ ВИКОРИСТАННЯ ПІД НАЙПРОСТІШІ УКРИТТЯ вулиця МИКІЛЬСЬКО-БОТАНІЧНА,11</t>
  </si>
  <si>
    <t>КАПІТАЛЬНИЙ РЕМОНТ ПІДВАЛЬНИХ ПРИМІЩЕНЬ  ДЛЯ ВИКОРИСТАННЯ ПІД НАЙПРОСТІШІ УКРИТТЯ вулиця МИКІЛЬСЬКО-БОТАНІЧНА,15/17</t>
  </si>
  <si>
    <t>КАПІТАЛЬНИЙ РЕМОНТ ПІДВАЛЬНИХ ПРИМІЩЕНЬ  ДЛЯ ВИКОРИСТАННЯ ПІД НАЙПРОСТІШІ УКРИТТЯ вулиця МИХАЙЛА МАКСИМОВИЧА, 7</t>
  </si>
  <si>
    <t>КАПІТАЛЬНИЙ РЕМОНТ ПІДВАЛЬНИХ ПРИМІЩЕНЬ  ДЛЯ ВИКОРИСТАННЯ ПІД НАЙПРОСТІШІ УКРИТТЯ вулиця МИХАЙЛА МАКСИМОВИЧА, 9А</t>
  </si>
  <si>
    <t>КАПІТАЛЬНИЙ РЕМОНТ ПІДВАЛЬНИХ ПРИМІЩЕНЬ  ДЛЯ ВИКОРИСТАННЯ ПІД НАЙПРОСТІШІ УКРИТТЯ вулиця МИХАЙЛА МАКСИМОВИЧА, 9Б</t>
  </si>
  <si>
    <t>КАПІТАЛЬНИЙ РЕМОНТ ПІДВАЛЬНИХ ПРИМІЩЕНЬ  ДЛЯ ВИКОРИСТАННЯ ПІД НАЙПРОСТІШІ УКРИТТЯ вулиця МИХАЙЛА МАКСИМОВИЧА, 9В</t>
  </si>
  <si>
    <t>КАПІТАЛЬНИЙ РЕМОНТ ПІДВАЛЬНИХ ПРИМІЩЕНЬ  ДЛЯ ВИКОРИСТАННЯ ПІД НАЙПРОСТІШІ УКРИТТЯ вулиця НАБЕРЕЖНО-КОРЧУВАТСЬКА,80</t>
  </si>
  <si>
    <t>КАПІТАЛЬНИЙ РЕМОНТ ПІДВАЛЬНИХ ПРИМІЩЕНЬ  ДЛЯ ВИКОРИСТАННЯ ПІД НАЙПРОСТІШІ УКРИТТЯ вулиця НАБЕРЕЖНО-КОРЧУВАТСЬКА,92</t>
  </si>
  <si>
    <t>КАПІТАЛЬНИЙ РЕМОНТ ПІДВАЛЬНИХ ПРИМІЩЕНЬ  ДЛЯ ВИКОРИСТАННЯ ПІД НАЙПРОСТІШІ УКРИТТЯ вулиця НАБЕРЕЖНО-КОРЧУВАТСЬКА,94</t>
  </si>
  <si>
    <t>КАПІТАЛЬНИЙ РЕМОНТ ПІДВАЛЬНИХ ПРИМІЩЕНЬ  ДЛЯ ВИКОРИСТАННЯ ПІД НАЙПРОСТІШІ УКРИТТЯ вулиця НОВОПИРОГІВСЬКА,25</t>
  </si>
  <si>
    <t>КАПІТАЛЬНИЙ РЕМОНТ ПІДВАЛЬНИХ ПРИМІЩЕНЬ  ДЛЯ ВИКОРИСТАННЯ ПІД НАЙПРОСТІШІ УКРИТТЯ вулиця ПАНЬКІВСЬКА, 6</t>
  </si>
  <si>
    <t>КАПІТАЛЬНИЙ РЕМОНТ ПІДВАЛЬНИХ ПРИМІЩЕНЬ  ДЛЯ ВИКОРИСТАННЯ ПІД НАЙПРОСТІШІ УКРИТТЯ вулиця РЕЯ БРЕДБЕРІ,4</t>
  </si>
  <si>
    <t>КАПІТАЛЬНИЙ РЕМОНТ ПІДВАЛЬНИХ ПРИМІЩЕНЬ  ДЛЯ ВИКОРИСТАННЯ ПІД НАЙПРОСТІШІ УКРИТТЯ вулиця САКСАГАНСЬКОГО,30В</t>
  </si>
  <si>
    <t>КАПІТАЛЬНИЙ РЕМОНТ ПІДВАЛЬНИХ ПРИМІЩЕНЬ  ДЛЯ ВИКОРИСТАННЯ ПІД НАЙПРОСТІШІ УКРИТТЯ вулиця СТЕЛЬМАХА, 12А</t>
  </si>
  <si>
    <t>КАПІТАЛЬНИЙ РЕМОНТ ПІДВАЛЬНИХ ПРИМІЩЕНЬ  ДЛЯ ВИКОРИСТАННЯ ПІД НАЙПРОСТІШІ УКРИТТЯ вулиця СТЕЛЬМАХА, 7/2</t>
  </si>
  <si>
    <t>КАПІТАЛЬНИЙ РЕМОНТ ПІДВАЛЬНИХ ПРИМІЩЕНЬ  ДЛЯ ВИКОРИСТАННЯ ПІД НАЙПРОСТІШІ УКРИТТЯ вулиця ТАРАСІВСЬКА,18</t>
  </si>
  <si>
    <t>КАПІТАЛЬНИЙ РЕМОНТ ПІДВАЛЬНИХ ПРИМІЩЕНЬ  ДЛЯ ВИКОРИСТАННЯ ПІД НАЙПРОСТІШІ УКРИТТЯ вулиця ТАРАСІВСЬКА,2</t>
  </si>
  <si>
    <t>КАПІТАЛЬНИЙ РЕМОНТ ПІДВАЛЬНИХ ПРИМІЩЕНЬ  ДЛЯ ВИКОРИСТАННЯ ПІД НАЙПРОСТІШІ УКРИТТЯ вулиця ТАРАСІВСЬКА,42</t>
  </si>
  <si>
    <t>КАПІТАЛЬНИЙ РЕМОНТ ПІДВАЛЬНИХ ПРИМІЩЕНЬ  ДЛЯ ВИКОРИСТАННЯ ПІД НАЙПРОСТІШІ УКРИТТЯ вулиця ЮЛІЇ ЗДАНОВСЬКОЇ,24</t>
  </si>
  <si>
    <t>КАПІТАЛЬНИЙ РЕМОНТ ПІДВАЛЬНИХ ПРИМІЩЕНЬ  ДЛЯ ВИКОРИСТАННЯ ПІД НАЙПРОСТІШІ УКРИТТЯ провулок КОЛОМИЙСЬКИЙ, 13/23</t>
  </si>
  <si>
    <t>КАПІТАЛЬНИЙ РЕМОНТ ПІДВАЛЬНИХ ПРИМІЩЕНЬ  ДЛЯ ВИКОРИСТАННЯ ПІД НАЙПРОСТІШІ УКРИТТЯ провулок КОЛОМИЙСЬКИЙ, 18 корп.2</t>
  </si>
  <si>
    <t>КАПІТАЛЬНИЙ РЕМОНТ ПІДВАЛЬНИХ ПРИМІЩЕНЬ  ДЛЯ ВИКОРИСТАННЯ ПІД НАЙПРОСТІШІ УКРИТТЯ провулок КОЛОМИЙСЬКИЙ, 18 корп.3</t>
  </si>
  <si>
    <t>КАПІТАЛЬНИЙ РЕМОНТ ПІДВАЛЬНИХ ПРИМІЩЕНЬ  ДЛЯ ВИКОРИСТАННЯ ПІД НАЙПРОСТІШІ УКРИТТЯ провулок МОТОРНИЙ, 5/7</t>
  </si>
  <si>
    <t>КАПІТАЛЬНИЙ РЕМОНТ ПІДВАЛЬНИХ ПРИМІЩЕНЬ  ДЛЯ ВИКОРИСТАННЯ ПІД НАЙПРОСТІШІ УКРИТТЯ проспект ГОЛОСІЇВСЬКИЙ, 100/2</t>
  </si>
  <si>
    <t>КАПІТАЛЬНИЙ РЕМОНТ ПІДВАЛЬНИХ ПРИМІЩЕНЬ  ДЛЯ ВИКОРИСТАННЯ ПІД НАЙПРОСТІШІ УКРИТТЯ проспект ГОЛОСІЇВСЬКИЙ, 11</t>
  </si>
  <si>
    <t>КАПІТАЛЬНИЙ РЕМОНТ ПІДВАЛЬНИХ ПРИМІЩЕНЬ  ДЛЯ ВИКОРИСТАННЯ ПІД НАЙПРОСТІШІ УКРИТТЯ проспект ГОЛОСІЇВСЬКИЙ, 17Б</t>
  </si>
  <si>
    <t>КАПІТАЛЬНИЙ РЕМОНТ ПІДВАЛЬНИХ ПРИМІЩЕНЬ  ДЛЯ ВИКОРИСТАННЯ ПІД НАЙПРОСТІШІ УКРИТТЯ проспект ГОЛОСІЇВСЬКИЙ, 46/1</t>
  </si>
  <si>
    <t>КАПІТАЛЬНИЙ РЕМОНТ ПІДВАЛЬНИХ ПРИМІЩЕНЬ  ДЛЯ ВИКОРИСТАННЯ ПІД НАЙПРОСТІШІ УКРИТТЯ проспект ГОЛОСІЇВСЬКИЙ, 92/1</t>
  </si>
  <si>
    <t>КАПІТАЛЬНИЙ РЕМОНТ ПІДВАЛЬНИХ ПРИМІЩЕНЬ  ДЛЯ ВИКОРИСТАННЯ ПІД НАЙПРОСТІШІ УКРИТТЯ проспект НАУКИ, 35/3</t>
  </si>
  <si>
    <t>КАПІТАЛЬНИЙ РЕМОНТ ПІДВАЛЬНИХ ПРИМІЩЕНЬ  ДЛЯ ВИКОРИСТАННЯ ПІД НАЙПРОСТІШІ УКРИТТЯ проспект НАУКИ, 59</t>
  </si>
  <si>
    <t>КАПІТАЛЬНИЙ РЕМОНТ ПІДВАЛЬНИХ ПРИМІЩЕНЬ  ДЛЯ ВИКОРИСТАННЯ ПІД НАЙПРОСТІШІ УКРИТТЯ проспект НАУКИ, 86/2</t>
  </si>
  <si>
    <t>КАПІТАЛЬНИЙ РЕМОНТ ПІДВАЛЬНИХ ПРИМІЩЕНЬ  ДЛЯ ВИКОРИСТАННЯ ПІД НАЙПРОСТІШІ УКРИТТЯ проспект НАУКИ,15</t>
  </si>
  <si>
    <t>Капітальний ремонт найпростіших укриттів та захисних споруд цивільного захисту бібліотеки імені Петра Панча за адресою: вул. Велика Васильківська, 90</t>
  </si>
  <si>
    <t>КАПІТАЛЬНИЙ РЕМОНТ НАЙПРОСТІШИХ УКРИТТІВ ТА ЗАХИСНИХ СПОРУД ЦИВІЛЬНОГО ЗАХИСТУ ЗАКЛАД ДОШКІЛЬНОЇ ОСВІТИ (ЯСЛА-САДОК)  № 285, ПРОСП. АКАДЕМIКА ГЛУШКОВА</t>
  </si>
  <si>
    <t>КАПІТАЛЬНИЙ РЕМОНТ НАЙПРОСТІШИХ УКРИТТІВ ТА ЗАХИСНИХ СПОРУД ЦИВІЛЬНОГО ЗАХИСТУ ЗАКЛАД ДОШКІЛЬНОЇ ОСВІТИ (ЯСЛА-САДОК)  № 318, ВУЛ. ВЕЛИКА ВАСИЛЬКІВСЬКА</t>
  </si>
  <si>
    <t>КАПІТАЛЬНИЙ РЕМОНТ НАЙПРОСТІШИХ УКРИТТІВ ТА ЗАХИСНИХ СПОРУД ЦИВІЛЬНОГО ЗАХИСТУ ЗАКЛАД ДОШКІЛЬНОЇ ОСВІТИ (ЯСЛА-САДОК) № 596 ВУЛ. НОВОПИРОГІВСЬКА, 31</t>
  </si>
  <si>
    <t>КАПІТАЛЬНИЙ РЕМОНТ НАЙПРОСТІШИХ УКРИТТІВ ТА ЗАХИСНИХ СПОРУД ЦИВІЛЬНОГО ЗАХИСТУ ЗАКЛАД ДОШКІЛЬНОЇ ОСВІТИ (ЯСЛА-САДОК) № 640, ВУЛ. ГЕРОЇВ МАРІУПОЛЯ, 1</t>
  </si>
  <si>
    <t>КАПІТАЛЬНИЙ РЕМОНТ НАЙПРОСТІШИХ УКРИТТІВ ТА ЗАХИСНИХ СПОРУД ЦИВІЛЬНОГО ЗАХИСТУ ЗАКЛАД ДОШКІЛЬНОЇ ОСВІТИ (ЯСЛА-САДОК) № 641, ВУЛ. ГЕРОЇВ МАРІУПОЛЯ, 1-А</t>
  </si>
  <si>
    <t>КАПІТАЛЬНИЙ РЕМОНТ НАЙПРОСТІШИХ УКРИТТІВ ТА ЗАХИСНИХ СПОРУД ЦИВІЛЬНОГО ЗАХИСТУ ЛІЦЕЙ № 116 МІСТА КИЄВА ПРОВ. СІЛЬСЬКОГОСПОДАРСЬКИЙ, 2</t>
  </si>
  <si>
    <t>КАПІТАЛЬНИЙ РЕМОНТ НАЙПРОСТІШИХ УКРИТТІВ ТА ЗАХИСНИХ СПОРУД ЦИВІЛЬНОГО ЗАХИСТУ ЛІЦЕЙ № 15, ВУЛ. ВАСИЛЬКІВСЬКА, 12-А</t>
  </si>
  <si>
    <t>КАПІТАЛЬНИЙ РЕМОНТ НАЙПРОСТІШИХ УКРИТТІВ ТА ЗАХИСНИХ СПОРУД ЦИВІЛЬНОГО ЗАХИСТУ ШКОЛА І-ІІІ СТУПЕНІВ № 286, ВУЛ. АКАДЕМІКА ЗАБОЛОТНОГО, 6-А</t>
  </si>
  <si>
    <t>КАПІТАЛЬНИЙ РЕМОНТ НАЙПРОСТІШОГО УКРИТТЯ КОМПЛЕКСНОЇ ДИТЯЧО-ЮНАЦЬКОЇ СПОРТИВНОЇ ШКОЛИ № 15 ПО ВУЛ. ГЕРОЇВ МАРІУПОЛЯ, 7-А У ГОЛОСІЇВСЬКОМУ РАЙОНІ</t>
  </si>
  <si>
    <t>КАПІТАЛЬНИЙ РЕМОНТ ОБ'ЄКТІВ ЦИВІЛЬНОГО ЗАХИСТУ ВУЛ. ВЕЛИКА ВАСИЛЬКІВСЬКА, 86</t>
  </si>
  <si>
    <t>КАПІТАЛЬНИЙ РЕМОНТ ОБ'ЄКТІВ ЦИВІЛЬНОГО ЗАХИСТУ ВУЛ. ВЕЛИКА ВАСИЛЬКІВСЬКА, 92</t>
  </si>
  <si>
    <t>КАПІТАЛЬНИЙ РЕМОНТ ОБ'ЄКТІВ ЦИВІЛЬНОГО ЗАХИСТУ ВУЛ. ДІЛОВА,9-А</t>
  </si>
  <si>
    <t>КАПІТАЛЬНИЙ РЕМОНТ ПІДВАЛЬНИХ  ПРИМІЩЕНЬ ЖБ ДЛЯ ВИКОРИСТАННЯ ПІД НАЙПРОСТІШІ УКРИТТЯ вул.САКСАГАНСЬКОГО,70Б</t>
  </si>
  <si>
    <t>КАПІТАЛЬНИЙ РЕМОНТ ПІДВАЛЬНИХ  ПРИМІЩЕНЬ ЖБ ДЛЯ ВИКОРИСТАННЯ ПІД НАЙПРОСТІШІ УКРИТТЯ вул.САКСАГАНСЬКОГО,85</t>
  </si>
  <si>
    <t>КАПІТАЛЬНИЙ РЕМОНТ ПІДВАЛЬНИХ  ПРИМІЩЕНЬ ЖБ ДЛЯ ВИКОРИСТАННЯ ПІД НАЙПРОСТІШІ УКРИТТЯ просп.ГОЛОСІЇВСЬКИЙ,84</t>
  </si>
  <si>
    <t>КАПІТАЛЬНИЙ РЕМОНТ ПІДВАЛЬНИХ ПРИМІЩЕНЬ ЖБ ДЛЯ ВИКОРИСТАННЯ ПІД НАЙПРОЙСТІШІ УКРИТТЯ, ВУЛ. АКАДЕМІКА ЗАБОЛОТНОГО,136</t>
  </si>
  <si>
    <t>КАПІТАЛЬНИЙ РЕМОНТ ПІДВАЛЬНИХ ПРИМІЩЕНЬ ЖБ ДЛЯ ВИКОРИСТАННЯ ПІД НАЙПРОЙСТІШІ УКРИТТЯ, ВУЛ. ВИСТАВКОВА, 12</t>
  </si>
  <si>
    <t>КАПІТАЛЬНИЙ РЕМОНТ ПІДВАЛЬНИХ ПРИМІЩЕНЬ ЖБ ДЛЯ ВИКОРИСТАННЯ ПІД НАЙПРОЙСТІШІ УКРИТТЯ, ВУЛ. МИХАЙЛА МАКСИМОВИЧА, 9А, П.2</t>
  </si>
  <si>
    <t>КАПІТАЛЬНИЙ РЕМОНТ ПІДВАЛЬНИХ ПРИМІЩЕНЬ ЖБ ДЛЯ ВИКОРИСТАННЯ ПІД НАЙПРОЙСТІШІ УКРИТТЯ, ВУЛ. МИХАЙЛА МАКСИМОВИЧА, 9Б, П.1</t>
  </si>
  <si>
    <t>КАПІТАЛЬНИЙ РЕМОНТ ПІДВАЛЬНИХ ПРИМІЩЕНЬ ЖБ ДЛЯ ВИКОРИСТАННЯ ПІД НАЙПРОЙСТІШІ УКРИТТЯ, ВУЛ. МИХАЙЛА МАКСИМОВИЧА,7 П.1</t>
  </si>
  <si>
    <t>КАПІТАЛЬНИЙ РЕМОНТ ПІДВАЛЬНИХ ПРИМІЩЕНЬ ЖБ ДЛЯ ВИКОРИСТАННЯ ПІД НАЙПРОЙСТІШІ УКРИТТЯ, ВУЛ. МИХАЙЛА МАКСИМОВИЧА,9В П.1</t>
  </si>
  <si>
    <t>КАПІТАЛЬНИЙ РЕМОНТ ПІДВАЛЬНИХ ПРИМІЩЕНЬ ЖБ ДЛЯ ВИКОРИСТАННЯ ПІД НАЙПРОСТІЙШІ УКРИТТЯ, ВУЛ ЖИЛЯНСЬКА, 59</t>
  </si>
  <si>
    <t>КАПІТАЛЬНИЙ РЕМОНТ НАЙПРОСТІШИХ УКРИТТІВ ТА ЗАХИСНИХ СПОРУД ЦИВІЛЬНОГО ЗАХИСТУ  ЗАКЛАД ДОШКІЛЬНОЇ ОСВІТИ (ЯСЛА-САДОК) №643 ВУЛ. ГОЛОСІЇВСЬКА, 4-А</t>
  </si>
  <si>
    <t>КАПІТАЛЬНИЙ РЕМОНТ НАЙПРОСТІШИХ УКРИТТІВ ТА ЗАХИСНИХ СПОРУД ЦИВІЛЬНОГО ЗАХИСТУ ЗАКЛАД ДОШКІЛЬНОЇ ОСВІТИ (ЯСЛА-САДОК) № 153, ВУЛ. ТЕРЕМКІВСЬКА, 10</t>
  </si>
  <si>
    <t>КАПІТАЛЬНИЙ РЕМОНТ НАЙПРОСТІШИХ УКРИТТІВ ТА ЗАХИСНИХ СПОРУД ЦИВІЛЬНОГО ЗАХИСТУ ЗАКЛАД ДОШКІЛЬНОЇ ОСВІТИ (ЯСЛА-САДОК) № 312 ПРОСП. НАУКИ, 42/1 КОРП. 2</t>
  </si>
  <si>
    <t>КАПІТАЛЬНИЙ РЕМОНТ НАЙПРОСТІШИХ УКРИТТІВ ТА ЗАХИСНИХ СПОРУД ЦИВІЛЬНОГО ЗАХИСТУ ЗАКЛАД ДОШКІЛЬНОЇ ОСВІТИ (ЯСЛА-САДОК) № 416 ВУЛ. МАРИЧАНСЬКА, 10</t>
  </si>
  <si>
    <t>КАПІТАЛЬНИЙ РЕМОНТ НАЙПРОСТІШИХ УКРИТТІВ ТА ЗАХИСНИХ СПОРУД ЦИВІЛЬНОГО ЗАХИСТУ ЗАКЛАД ДОШКІЛЬНОЇ ОСВІТИ (ЯСЛА-САДОК) № 513 ПРОСП. АКАДЕМІКА ГЛУШКОВА,</t>
  </si>
  <si>
    <t>КАПІТАЛЬНИЙ РЕМОНТ НАЙПРОСТІШИХ УКРИТТІВ ТА ЗАХИСНИХ СПОРУД ЦИВІЛЬНОГО ЗАХИСТУ ЗАКЛАД ДОШКІЛЬНОЇ ОСВІТИ (ЯСЛА-САДОК) № 726 ВУЛ. ТЕРЕМКІВСЬКА, 9</t>
  </si>
  <si>
    <t>КАПІТАЛЬНИЙ РЕМОНТ НАЙПРОСТІШИХ УКРИТТІВ ТА ЗАХИСНИХ СПОРУД ЦИВІЛЬНОГО ЗАХИСТУ ЗАКЛАД ДОШКІЛЬНОЇ ОСВІТИ (ЯСЛА-САДОК) №32 ПРОВ. ДЕМІЇВСЬКИЙ,  4</t>
  </si>
  <si>
    <t>КАПІТАЛЬНИЙ РЕМОНТ НАЙПРОСТІШИХ УКРИТТІВ ТА ЗАХИСНИХ СПОРУД ЦИВІЛЬНОГО ЗАХИСТУ ГІМНАЗІЯ № 273 МІСТА КИЄВА ВУЛ. НАБЕРЕЖНО-КОРЧУВАТСЬКА, 94-А</t>
  </si>
  <si>
    <t>КАПІТАЛЬНИЙ РЕМОНТ НАЙПРОСТІШИХ УКРИТТІВ ТА ЗАХИСНИХ СПОРУД ЦИВІЛЬНОГО ЗАХИСТУ ГІМНАЗІЯ № 87 МІСТА КИЄВА ВУЛ. АНТОНОВИЧА, 4/6</t>
  </si>
  <si>
    <t>КАПІТАЛЬНИЙ РЕМОНТ НАЙПРОСТІШИХ УКРИТТІВ ТА ЗАХИСНИХ СПОРУД ЦИВІЛЬНОГО ЗАХИСТУ ЛІЦЕЙ № 286 МІСТА КИЄВА, ВУЛ. АКАДЕМІКА ЗАБОЛОТНОГО, 6-А</t>
  </si>
  <si>
    <t>КАПІТАЛЬНИЙ РЕМОНТ НАЙПРОСТІШИХ УКРИТТІВ ТА ЗАХИСНИХ СПОРУД ЦИВІЛЬНОГО ЗАХИСТУ ЛІЦЕЙ № 33 МІСТА КИЄВА, ВУЛ. ВОЛОДИМИРСЬКА, 79-Б</t>
  </si>
  <si>
    <t>КАПІТАЛЬНИЙ РЕМОНТ НАЙПРОСТІШИХ УКРИТТІВ ТА ЗАХИСНИХ СПОРУД ЦИВІЛЬНОГО ЗАХИСТУ ЛІЦЕЙ № 92 ІМЕНІ ІВАНА ФРАНКА МІСТА КИЄВА ВУЛ. ТАРІСІВСЬКА, 11</t>
  </si>
  <si>
    <t>КАПІТАЛЬНИЙ РЕМОНТ НАЙПРОСТІШИХ УКРИТТІВ ТА ЗАХИСНИХ СПОРУД ЦИВІЛЬНОГО ЗАХИСТУ ЛІЦЕЙ №59 МІСТА КИЄВА АДРЕСА: ВУЛ. ВЕЛИКА КИТАЇВСЬКА, 85</t>
  </si>
  <si>
    <t>КАПІТАЛЬНИЙ РЕМОНТ НАЙПРОСТІШИХ УКРИТТІВ ТА ЗАХИСНИХ СПОРУД ЦИВІЛЬНОГО ЗАХИСТУ ШКОЛА І-ІІІ СТУПЕНІВ №132, ПРОСП. АКАДЕМІКА ГЛУШКОВА, 28</t>
  </si>
  <si>
    <t>Разом</t>
  </si>
  <si>
    <t>_____________________________________________________________</t>
  </si>
  <si>
    <t>Інформація щодо об’єктів захисних споруд цивільного захисту з 2022 по 24.09.2026 роки</t>
  </si>
  <si>
    <t>Об'єкт капітального ремонту</t>
  </si>
  <si>
    <t>№ п/п</t>
  </si>
  <si>
    <t>Освоєно коштів (грн)</t>
  </si>
  <si>
    <t>Обсяг видатків (грн)</t>
  </si>
  <si>
    <t>Всього за 2022 рік</t>
  </si>
  <si>
    <t>Всього за 2023 рік</t>
  </si>
  <si>
    <t>Всього за 2024 рік</t>
  </si>
  <si>
    <t>Всього за 2025 рік</t>
  </si>
  <si>
    <t>КАПІТАЛЬНИЙ РЕМОНТ НАЙПРОСТІШИХ УКРИТТІВ ТА ЗАХИСНИХ СПОРУД ЦИВІЛЬНОГО ЗАХИСТУ СПЕЦІАЛІЗОВАНА ШКОЛА І-ІІІ СТУПЕНІВ З ПОГЛИБЛЕНИМ ВИВЧЕННЯМ АНГЛІЙСЬКОЇ</t>
  </si>
  <si>
    <t>Всього за 2026 рік</t>
  </si>
  <si>
    <t>______________________________________________________</t>
  </si>
  <si>
    <t>Інформація щодо будівництва об’єктів споруд подвійного призначення із захисними властивостями протирадиаційного укриття з 2023 по 24.09.2026 роки</t>
  </si>
  <si>
    <t>Інформація щодо проведення поточних ремонтів об’єктів захисних споруд цивільного захисту з 2022 по 24.09.2026 роки</t>
  </si>
  <si>
    <t>Заклад дошкільної освіти № 41,вул. Деміївська, 35-А</t>
  </si>
  <si>
    <t>Заклад дошкільної освіти № 61,вул. Володимирська,76</t>
  </si>
  <si>
    <t>Заклад дошкільної освіти № 158,вул. Нікольсько-Ботанічна, 7/9</t>
  </si>
  <si>
    <t>Заклад дошкільної освіти № 182,вул. Академіка Заболотного, 138-А</t>
  </si>
  <si>
    <t>Заклад дошкільної освіти № 198,вул. Васильківська, 10</t>
  </si>
  <si>
    <t>Заклад дошкільної освіти № 262,вул. Жилянська, 84</t>
  </si>
  <si>
    <t>Заклад дошкільної освіти № 305,вул. Ліснича, 3</t>
  </si>
  <si>
    <t>Заклад дошкільної освіти № 312,просп. Науки, 42/1  корп.2</t>
  </si>
  <si>
    <t>Заклад дошкільної освіти № 440,пров. Василя Жуковського, 9</t>
  </si>
  <si>
    <t>Заклад дошкільної освіти № 513,просп. Академіка Глушкова, 20</t>
  </si>
  <si>
    <t>Заклад дошкільної освіти № 640,вул. Маршала Якубовського, 1</t>
  </si>
  <si>
    <t>Заклад дошкільної освіти № 641,вул. Маршала Якубовського, 1-А</t>
  </si>
  <si>
    <t>Заклад дошкільної освіти № 642,вул. Маршала Якубовського, 1-Б</t>
  </si>
  <si>
    <t>Заклад дошкільної освіти № 659,пров. Сільськогосподарський, 4</t>
  </si>
  <si>
    <t>Заклад дошкільної освіти № 726,вул. Теремківська, 9</t>
  </si>
  <si>
    <t>Заклад дошкільної освіти № 739,вул. Володимирська, 77</t>
  </si>
  <si>
    <t>Навчально-виховний комплекс "дошкільний навчальний заклад - загальноосвітній навчальний заклад "Барвінок" ,вул.Академія Глушкова, 55-А</t>
  </si>
  <si>
    <t>Навчально-виховний комплекс "дошкільний навчальний заклад - загальноосвітній навчальний заклад "Ромашка" ,вул. Теремківська, 10</t>
  </si>
  <si>
    <t>Спеціалізована школа І-ІІІ ступенів з поглибленим вивченням англійської мови  № 15 міста  Києва, вул. Васильківська, 12-А</t>
  </si>
  <si>
    <t>Ліцей податкової та рекламної справи № 21 міста Києва,вул. Саксаганського, 64</t>
  </si>
  <si>
    <t>Медична гімназія № 33 міста Києва,вул. Володимирська, 79-Б</t>
  </si>
  <si>
    <t>Еколого-природничий ліцей № 116 міста Києва,пров. Сільськогосподарський, 2</t>
  </si>
  <si>
    <t>Школа І-ІІІ ступенів № 132 міста Києва,просп. Академіка Глушкова, 28</t>
  </si>
  <si>
    <t>Школа І-ІІІ ступенів № 150 міста Києва,Пирогівський шлях, 148</t>
  </si>
  <si>
    <t>Гімназія № 179 міста Києва,просп. Голосіївський, 120-В</t>
  </si>
  <si>
    <t>Спеціалізована школа І-ІІІ ступенів з поглибленим вивченням іноземних мов № 220 міста Києва,вул. Маршала Якубовського, 7-Г</t>
  </si>
  <si>
    <t>Школа І-ІІІ ступенів № 236 міста Києва,вул. Академіка Заболотного, 144</t>
  </si>
  <si>
    <t>Ліцей "Голосіївський" № 241 міста Києва,вул. Голосіївська, 12</t>
  </si>
  <si>
    <t>Спеціалізована школа І-ІІІ ступенів з поглибленим вивченням української мови та літератури № 260 міста Києва,вул. Маршала Якубовського, 7-Б</t>
  </si>
  <si>
    <t>Спеціалізована школа І-ІІІ ступенів з поглибленим вивченням української мови та літератури № 273 міста Києва,вул. Набережно-Корчуватська, 94-А</t>
  </si>
  <si>
    <t>Школа І-ІІІ ступенів № 319 імені Валерія Лобановського міста Києва,просп. Валерія Лобановського, 146-148</t>
  </si>
  <si>
    <t xml:space="preserve">Навчально-виховний комплекс "дошкільний навчальний заклад - загальноосвітній навчальний заклад "Славута" </t>
  </si>
  <si>
    <t>Дитячо-юнацької музичної вокально-хореографічної студії Світонок,вул. Володимирська, 71</t>
  </si>
  <si>
    <t>Вартість робіт за договором (грн)</t>
  </si>
  <si>
    <t>Оплачено за виконані роботи (грн)</t>
  </si>
  <si>
    <t>Заклад дошкільної освіти № 24</t>
  </si>
  <si>
    <t>Заклад дошкільної освіти № 129</t>
  </si>
  <si>
    <t>Заклад дошкільної освіти № 131</t>
  </si>
  <si>
    <t>Заклад дошкільної освіти № 182</t>
  </si>
  <si>
    <t>Заклад дошкільної освіти № 196</t>
  </si>
  <si>
    <t>Заклад дошкільної освіти № 262</t>
  </si>
  <si>
    <t>Заклад дошкільної освіти № 312</t>
  </si>
  <si>
    <t>Заклад дошкільної освіти № 328</t>
  </si>
  <si>
    <t>Заклад дошкільної освіти № 372</t>
  </si>
  <si>
    <t>Заклад дошкільної освіти № 440</t>
  </si>
  <si>
    <t>Заклад дошкільної освіти № 513</t>
  </si>
  <si>
    <t>Заклад дошкільної освіти № 596</t>
  </si>
  <si>
    <t>Заклад дошкільної освіти № 642</t>
  </si>
  <si>
    <t>Заклад дошкільної освіти № 643</t>
  </si>
  <si>
    <t>Заклад дошкільної освіти № 659</t>
  </si>
  <si>
    <t>Заклад дошкільної освіти № 725</t>
  </si>
  <si>
    <t>Заклад дошкільної освіти № 739</t>
  </si>
  <si>
    <t>Заклад дошкільної освіти № 764</t>
  </si>
  <si>
    <t>Заклад дошкільної освіти № 798</t>
  </si>
  <si>
    <t>Спеціалізована школа І-ІІІ ступенів з поглибленим вивченням англійської мови № 15 міста Києва</t>
  </si>
  <si>
    <t>Ліцей податкової та рекламної справи № 21 міста Києва</t>
  </si>
  <si>
    <t>Школа І-ІІІ ступенів № 36 імені С.П. Корольова міста Києва</t>
  </si>
  <si>
    <t>Школа І-ІІІ ступенів № 37 міста Києва</t>
  </si>
  <si>
    <t>Гімназія № 59 імені О.М. Бойченка міста Києва</t>
  </si>
  <si>
    <t>Спеціалізована школа І-ІІІ ступенів з поглибленим вивченням англійської мови № 85 міста Києва</t>
  </si>
  <si>
    <t>Спеціалізована школа І-ІІІ ступенів з поглибленим вивченням іноземних мов № 112 імені Т. Шевченка міста Києва</t>
  </si>
  <si>
    <t>Школа І-ІІІ ступенів № 122 міста Києва</t>
  </si>
  <si>
    <t>Еколого-природничий ліцей №116</t>
  </si>
  <si>
    <t>Школа І-ІІІ ступенів № 132 міста Києва</t>
  </si>
  <si>
    <t>Школа І-ІІІ ступенів № 151 міста Києва</t>
  </si>
  <si>
    <t>Спеціалізована школа І-ІІІ ступенів з поглибленим вивченням іноземних мов № 220 міста Києва</t>
  </si>
  <si>
    <t>Ліцей № 227 імені М.М. Громова міста Києва</t>
  </si>
  <si>
    <t>Школа І-ІІІ ступенів № 236 міста Києва</t>
  </si>
  <si>
    <t>Ліцей "Голосіївський" № 241 міста Києва</t>
  </si>
  <si>
    <t>Спеціалізована школа І-ІІІ ступенів з поглибленим вивченням української мови та літератури № 260 міста Києва</t>
  </si>
  <si>
    <t>Спеціалізована школа І-ІІІ ступенів з поглибленим вивченням французької мови № 269 міста Києва</t>
  </si>
  <si>
    <t>Спеціалізована школа І-ІІІ ступенів з поглибленим вивченням української мови та літератури № 273 міста Києва</t>
  </si>
  <si>
    <t>Школа І-ІІІ ступенів № 286 міста Києва</t>
  </si>
  <si>
    <t>Школа І-ІІІ ступенів № 319 імені Валерія Лобановського міста Києва</t>
  </si>
  <si>
    <t xml:space="preserve">Спеціальна школа-інтернат I-II ступенів № 7 </t>
  </si>
  <si>
    <t xml:space="preserve">Спеціальна школа-інтернат I-III ступенів № 9 </t>
  </si>
  <si>
    <t>Спеціальна школа-інтернат I-III ступенів № 11</t>
  </si>
  <si>
    <t>Дитячо-юнацька музична вокально-хореографічна студія «Світанок»</t>
  </si>
  <si>
    <t>Заклад дошкільної освіти № 32</t>
  </si>
  <si>
    <t>Заклад дошкільної освіти № 61</t>
  </si>
  <si>
    <t>Заклад дошкільної освіти № 106</t>
  </si>
  <si>
    <t>Заклад дошкільної освіти № 153</t>
  </si>
  <si>
    <t>Заклад дошкільної освіти № 221</t>
  </si>
  <si>
    <t>Заклад дошкільної освіти № 389</t>
  </si>
  <si>
    <t>Заклад дошкільної освіти № 640</t>
  </si>
  <si>
    <t>Заклад дошкільної освіти № 150</t>
  </si>
  <si>
    <t>Заклад дошкільної освіти № 157</t>
  </si>
  <si>
    <t>Школа І-ІІІ ступенів №36 імені С.П.Корольова міста Києва</t>
  </si>
  <si>
    <t xml:space="preserve">Школа І-ІІІ ступенів  №37 </t>
  </si>
  <si>
    <t>Ліцей №116  міста Києва</t>
  </si>
  <si>
    <t xml:space="preserve">Школа І-ІІІ ступенів № 132 міста Києва </t>
  </si>
  <si>
    <t xml:space="preserve">Ліцей № 151 міста Києва </t>
  </si>
  <si>
    <t xml:space="preserve">Ліцей  № 286 міста Києва </t>
  </si>
  <si>
    <t>Заклад дошкільної освіти № 182 м.Києва, вулиця Заболотного Академіка,138-А</t>
  </si>
  <si>
    <t xml:space="preserve">Заклад дошкільної освіти № 659 м. Києва, провулок Сільськогосподарський,2 </t>
  </si>
  <si>
    <t>Ліцей № 286 м. Києва, вулиця Заболотного Академіка,6-А</t>
  </si>
  <si>
    <t>Школа І-ІІІ ступенів № 36 м.Києва, вулиця Стельмаха,9</t>
  </si>
  <si>
    <t>Заклад  дошкільної освіти № 764 міста Києва, вулиця Аньоновича,168</t>
  </si>
  <si>
    <t>Заклад  дошкільної освіти № 798 міста Києва, вулиця Заболотного, 70-А</t>
  </si>
  <si>
    <t>Заклад дошкільної освіти (дитячий садок) компенсуючого типу № 61 міста Києва, вулиця Володимирська, 76</t>
  </si>
  <si>
    <t>Заклад дошкільної освіти  (дитячий садок) № 739 міста Києва, вулиця Володимирська 77</t>
  </si>
  <si>
    <t>Заклад дошкільної освіти № 596 за адресою: вулиця Новопирогівська, 31 Голосіївського району міста Києва</t>
  </si>
  <si>
    <t>Ліцеї "Голосіївській" № 241 за адресою: вулиця Голосіївська,12 Голосіївського району міста Києва</t>
  </si>
  <si>
    <t>_____________________________________________________</t>
  </si>
  <si>
    <t>Додаток 1</t>
  </si>
  <si>
    <t>Додаток 2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</si>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</sst>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scheme val="minor"/>
    </font>
    <font>
      <sz val="8"/>
      <color theme="1"/>
      <name val="Arial"/>
    </font>
    <font>
      <sz val="8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8DB3E2"/>
      </patternFill>
    </fill>
    <fill>
      <patternFill patternType="solid">
        <fgColor theme="0"/>
        <bgColor rgb="FFB2A1C7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6" borderId="0" xfId="0" applyFill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 vertical="top" wrapTex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4" fontId="10" fillId="5" borderId="6" xfId="0" applyNumberFormat="1" applyFont="1" applyFill="1" applyBorder="1" applyAlignment="1">
      <alignment horizontal="right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4" fontId="10" fillId="5" borderId="1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" fontId="10" fillId="7" borderId="2" xfId="0" applyNumberFormat="1" applyFont="1" applyFill="1" applyBorder="1" applyAlignment="1">
      <alignment horizontal="right" vertical="center" wrapText="1"/>
    </xf>
    <xf numFmtId="4" fontId="10" fillId="8" borderId="2" xfId="0" applyNumberFormat="1" applyFont="1" applyFill="1" applyBorder="1" applyAlignment="1">
      <alignment horizontal="right" vertical="center" wrapText="1"/>
    </xf>
    <xf numFmtId="4" fontId="10" fillId="9" borderId="2" xfId="0" applyNumberFormat="1" applyFont="1" applyFill="1" applyBorder="1" applyAlignment="1">
      <alignment horizontal="right" vertical="center" wrapText="1"/>
    </xf>
    <xf numFmtId="4" fontId="10" fillId="9" borderId="6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Звичайний" xfId="0" builtinId="0"/>
    <cellStyle name="Обычный 4" xfId="1" xr:uid="{BAB32C09-97CE-4195-9B3F-B408DA4063F5}"/>
    <cellStyle name="Обычный 5" xfId="2" xr:uid="{E153E06A-49C2-41BC-A560-389E83B10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999"/>
  <sheetViews>
    <sheetView workbookViewId="0">
      <selection activeCell="D6" sqref="D6"/>
    </sheetView>
  </sheetViews>
  <sheetFormatPr defaultColWidth="16.83203125" defaultRowHeight="11.25" outlineLevelRow="1" x14ac:dyDescent="0.2"/>
  <cols>
    <col min="1" max="1" width="8.6640625" style="3" customWidth="1"/>
    <col min="2" max="2" width="61.6640625" style="3" customWidth="1"/>
    <col min="3" max="4" width="20" style="3" customWidth="1"/>
    <col min="5" max="27" width="14.1640625" style="3" customWidth="1"/>
    <col min="28" max="16384" width="16.83203125" style="3"/>
  </cols>
  <sheetData>
    <row r="1" spans="1:27" ht="15.75" x14ac:dyDescent="0.25">
      <c r="A1" s="8"/>
      <c r="B1" s="8"/>
      <c r="C1" s="8"/>
      <c r="D1" s="9" t="s">
        <v>334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45" customHeight="1" x14ac:dyDescent="0.2">
      <c r="A2" s="33" t="s">
        <v>216</v>
      </c>
      <c r="B2" s="33"/>
      <c r="C2" s="33"/>
      <c r="D2" s="3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57.75" customHeight="1" x14ac:dyDescent="0.2">
      <c r="A3" s="16" t="s">
        <v>218</v>
      </c>
      <c r="B3" s="16" t="s">
        <v>217</v>
      </c>
      <c r="C3" s="17" t="s">
        <v>220</v>
      </c>
      <c r="D3" s="17" t="s">
        <v>219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x14ac:dyDescent="0.2">
      <c r="A4" s="34" t="s">
        <v>2</v>
      </c>
      <c r="B4" s="34"/>
      <c r="C4" s="34"/>
      <c r="D4" s="3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63" outlineLevel="1" x14ac:dyDescent="0.2">
      <c r="A5" s="18">
        <v>1</v>
      </c>
      <c r="B5" s="19" t="s">
        <v>5</v>
      </c>
      <c r="C5" s="20">
        <v>1868800</v>
      </c>
      <c r="D5" s="20">
        <v>1793536.86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63" outlineLevel="1" x14ac:dyDescent="0.2">
      <c r="A6" s="18">
        <v>2</v>
      </c>
      <c r="B6" s="21" t="s">
        <v>7</v>
      </c>
      <c r="C6" s="22">
        <v>572000</v>
      </c>
      <c r="D6" s="22">
        <v>549529.72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63" outlineLevel="1" x14ac:dyDescent="0.2">
      <c r="A7" s="18">
        <v>3</v>
      </c>
      <c r="B7" s="21" t="s">
        <v>9</v>
      </c>
      <c r="C7" s="22">
        <v>1258500</v>
      </c>
      <c r="D7" s="22">
        <v>1258242.7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47.25" outlineLevel="1" x14ac:dyDescent="0.2">
      <c r="A8" s="18">
        <v>4</v>
      </c>
      <c r="B8" s="21" t="s">
        <v>11</v>
      </c>
      <c r="C8" s="22">
        <v>1406000</v>
      </c>
      <c r="D8" s="22">
        <v>1405683.07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63" outlineLevel="1" x14ac:dyDescent="0.2">
      <c r="A9" s="18">
        <v>5</v>
      </c>
      <c r="B9" s="21" t="s">
        <v>13</v>
      </c>
      <c r="C9" s="22">
        <v>1171500</v>
      </c>
      <c r="D9" s="22">
        <v>1171139.3600000001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63" outlineLevel="1" x14ac:dyDescent="0.2">
      <c r="A10" s="18">
        <v>6</v>
      </c>
      <c r="B10" s="21" t="s">
        <v>14</v>
      </c>
      <c r="C10" s="22">
        <v>865000</v>
      </c>
      <c r="D10" s="22">
        <v>833212.52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63" outlineLevel="1" x14ac:dyDescent="0.2">
      <c r="A11" s="18">
        <v>7</v>
      </c>
      <c r="B11" s="21" t="s">
        <v>16</v>
      </c>
      <c r="C11" s="22">
        <v>992000</v>
      </c>
      <c r="D11" s="22">
        <v>991446.27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63" outlineLevel="1" x14ac:dyDescent="0.2">
      <c r="A12" s="18">
        <v>8</v>
      </c>
      <c r="B12" s="21" t="s">
        <v>19</v>
      </c>
      <c r="C12" s="22">
        <v>821000</v>
      </c>
      <c r="D12" s="22">
        <v>802184.31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63" outlineLevel="1" x14ac:dyDescent="0.2">
      <c r="A13" s="18">
        <v>9</v>
      </c>
      <c r="B13" s="21" t="s">
        <v>20</v>
      </c>
      <c r="C13" s="22">
        <v>1395100</v>
      </c>
      <c r="D13" s="22">
        <v>1395042.93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63" outlineLevel="1" x14ac:dyDescent="0.2">
      <c r="A14" s="18">
        <v>10</v>
      </c>
      <c r="B14" s="21" t="s">
        <v>22</v>
      </c>
      <c r="C14" s="22">
        <v>1500000</v>
      </c>
      <c r="D14" s="22">
        <v>1480641.76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78.75" outlineLevel="1" x14ac:dyDescent="0.2">
      <c r="A15" s="18">
        <v>11</v>
      </c>
      <c r="B15" s="21" t="s">
        <v>23</v>
      </c>
      <c r="C15" s="22">
        <v>1574000</v>
      </c>
      <c r="D15" s="22">
        <v>1572257.25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78.75" outlineLevel="1" x14ac:dyDescent="0.2">
      <c r="A16" s="18">
        <v>12</v>
      </c>
      <c r="B16" s="21" t="s">
        <v>24</v>
      </c>
      <c r="C16" s="22">
        <v>1500000</v>
      </c>
      <c r="D16" s="22">
        <v>1428953.52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78.75" outlineLevel="1" x14ac:dyDescent="0.2">
      <c r="A17" s="18">
        <v>13</v>
      </c>
      <c r="B17" s="21" t="s">
        <v>25</v>
      </c>
      <c r="C17" s="22">
        <v>2347000</v>
      </c>
      <c r="D17" s="22">
        <v>2222992.7999999998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78.75" outlineLevel="1" x14ac:dyDescent="0.2">
      <c r="A18" s="18">
        <v>14</v>
      </c>
      <c r="B18" s="21" t="s">
        <v>26</v>
      </c>
      <c r="C18" s="22">
        <v>1500000</v>
      </c>
      <c r="D18" s="22">
        <v>1166407.47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78.75" outlineLevel="1" x14ac:dyDescent="0.2">
      <c r="A19" s="18">
        <v>15</v>
      </c>
      <c r="B19" s="21" t="s">
        <v>27</v>
      </c>
      <c r="C19" s="22">
        <v>1499000</v>
      </c>
      <c r="D19" s="22">
        <v>1483607.39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78.75" outlineLevel="1" x14ac:dyDescent="0.2">
      <c r="A20" s="18">
        <v>16</v>
      </c>
      <c r="B20" s="21" t="s">
        <v>28</v>
      </c>
      <c r="C20" s="22">
        <v>1460849</v>
      </c>
      <c r="D20" s="22">
        <v>1429133.49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78.75" outlineLevel="1" x14ac:dyDescent="0.2">
      <c r="A21" s="18">
        <v>17</v>
      </c>
      <c r="B21" s="21" t="s">
        <v>29</v>
      </c>
      <c r="C21" s="22">
        <v>870500</v>
      </c>
      <c r="D21" s="22">
        <v>870500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78.75" outlineLevel="1" x14ac:dyDescent="0.2">
      <c r="A22" s="18">
        <v>18</v>
      </c>
      <c r="B22" s="21" t="s">
        <v>29</v>
      </c>
      <c r="C22" s="22">
        <v>716144</v>
      </c>
      <c r="D22" s="22">
        <v>713017.07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78.75" outlineLevel="1" x14ac:dyDescent="0.2">
      <c r="A23" s="18">
        <v>19</v>
      </c>
      <c r="B23" s="21" t="s">
        <v>30</v>
      </c>
      <c r="C23" s="22">
        <v>1616141</v>
      </c>
      <c r="D23" s="22">
        <v>1610660.24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63" outlineLevel="1" x14ac:dyDescent="0.2">
      <c r="A24" s="18">
        <v>20</v>
      </c>
      <c r="B24" s="21" t="s">
        <v>31</v>
      </c>
      <c r="C24" s="22">
        <v>1500000</v>
      </c>
      <c r="D24" s="22">
        <v>1433105.45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63" outlineLevel="1" x14ac:dyDescent="0.2">
      <c r="A25" s="18">
        <v>21</v>
      </c>
      <c r="B25" s="21" t="s">
        <v>32</v>
      </c>
      <c r="C25" s="22">
        <v>626500</v>
      </c>
      <c r="D25" s="22">
        <v>626190.41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63" outlineLevel="1" x14ac:dyDescent="0.2">
      <c r="A26" s="18">
        <v>22</v>
      </c>
      <c r="B26" s="21" t="s">
        <v>33</v>
      </c>
      <c r="C26" s="22">
        <v>1991000</v>
      </c>
      <c r="D26" s="22">
        <v>1970815.62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63" outlineLevel="1" x14ac:dyDescent="0.2">
      <c r="A27" s="18">
        <v>23</v>
      </c>
      <c r="B27" s="21" t="s">
        <v>34</v>
      </c>
      <c r="C27" s="22">
        <v>1605000</v>
      </c>
      <c r="D27" s="22">
        <v>1602881.76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63" outlineLevel="1" x14ac:dyDescent="0.2">
      <c r="A28" s="18">
        <v>24</v>
      </c>
      <c r="B28" s="21" t="s">
        <v>35</v>
      </c>
      <c r="C28" s="22">
        <v>1494600</v>
      </c>
      <c r="D28" s="22">
        <v>1494532.89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63" outlineLevel="1" x14ac:dyDescent="0.2">
      <c r="A29" s="18">
        <v>25</v>
      </c>
      <c r="B29" s="21" t="s">
        <v>36</v>
      </c>
      <c r="C29" s="22">
        <v>1690000</v>
      </c>
      <c r="D29" s="22">
        <v>1683259.6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63" outlineLevel="1" x14ac:dyDescent="0.2">
      <c r="A30" s="18">
        <v>26</v>
      </c>
      <c r="B30" s="21" t="s">
        <v>37</v>
      </c>
      <c r="C30" s="22">
        <v>1485600</v>
      </c>
      <c r="D30" s="22">
        <v>1485519.4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63" outlineLevel="1" x14ac:dyDescent="0.2">
      <c r="A31" s="18">
        <v>27</v>
      </c>
      <c r="B31" s="21" t="s">
        <v>38</v>
      </c>
      <c r="C31" s="22">
        <v>1500000</v>
      </c>
      <c r="D31" s="22">
        <v>1408703.91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63" outlineLevel="1" x14ac:dyDescent="0.2">
      <c r="A32" s="18">
        <v>28</v>
      </c>
      <c r="B32" s="21" t="s">
        <v>39</v>
      </c>
      <c r="C32" s="22">
        <v>1500000</v>
      </c>
      <c r="D32" s="22">
        <v>1473584.09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78.75" outlineLevel="1" x14ac:dyDescent="0.2">
      <c r="A33" s="18">
        <v>29</v>
      </c>
      <c r="B33" s="21" t="s">
        <v>40</v>
      </c>
      <c r="C33" s="22">
        <v>1892800</v>
      </c>
      <c r="D33" s="22">
        <v>1872391.93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31.5" outlineLevel="1" x14ac:dyDescent="0.2">
      <c r="A34" s="18">
        <v>30</v>
      </c>
      <c r="B34" s="21" t="s">
        <v>41</v>
      </c>
      <c r="C34" s="22">
        <v>129740</v>
      </c>
      <c r="D34" s="22">
        <v>129734.7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47.25" outlineLevel="1" x14ac:dyDescent="0.2">
      <c r="A35" s="18">
        <v>31</v>
      </c>
      <c r="B35" s="21" t="s">
        <v>42</v>
      </c>
      <c r="C35" s="22">
        <v>2850000</v>
      </c>
      <c r="D35" s="22">
        <v>2833430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47.25" outlineLevel="1" x14ac:dyDescent="0.2">
      <c r="A36" s="23">
        <v>32</v>
      </c>
      <c r="B36" s="24" t="s">
        <v>43</v>
      </c>
      <c r="C36" s="25">
        <v>2100000</v>
      </c>
      <c r="D36" s="22">
        <v>2090250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x14ac:dyDescent="0.2">
      <c r="A37" s="35" t="s">
        <v>221</v>
      </c>
      <c r="B37" s="35"/>
      <c r="C37" s="15">
        <f t="shared" ref="C37:D37" si="0">SUM(C5:C36)</f>
        <v>45298774</v>
      </c>
      <c r="D37" s="26">
        <f t="shared" si="0"/>
        <v>44282588.490000002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x14ac:dyDescent="0.2">
      <c r="A38" s="34" t="s">
        <v>0</v>
      </c>
      <c r="B38" s="34"/>
      <c r="C38" s="34"/>
      <c r="D38" s="3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63" x14ac:dyDescent="0.2">
      <c r="A39" s="18">
        <v>1</v>
      </c>
      <c r="B39" s="21" t="s">
        <v>45</v>
      </c>
      <c r="C39" s="22">
        <v>600000</v>
      </c>
      <c r="D39" s="22">
        <v>560784.86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78.75" x14ac:dyDescent="0.2">
      <c r="A40" s="18">
        <v>2</v>
      </c>
      <c r="B40" s="21" t="s">
        <v>46</v>
      </c>
      <c r="C40" s="22">
        <v>849400</v>
      </c>
      <c r="D40" s="22">
        <v>752622.8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78.75" x14ac:dyDescent="0.2">
      <c r="A41" s="18">
        <v>3</v>
      </c>
      <c r="B41" s="21" t="s">
        <v>47</v>
      </c>
      <c r="C41" s="22">
        <v>130000</v>
      </c>
      <c r="D41" s="22">
        <v>99535.4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78.75" x14ac:dyDescent="0.2">
      <c r="A42" s="18">
        <v>4</v>
      </c>
      <c r="B42" s="21" t="s">
        <v>48</v>
      </c>
      <c r="C42" s="22">
        <v>1462599</v>
      </c>
      <c r="D42" s="22">
        <v>754184.79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63" x14ac:dyDescent="0.2">
      <c r="A43" s="18">
        <v>5</v>
      </c>
      <c r="B43" s="21" t="s">
        <v>49</v>
      </c>
      <c r="C43" s="22">
        <v>2959000</v>
      </c>
      <c r="D43" s="22">
        <v>2162851.06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63" x14ac:dyDescent="0.2">
      <c r="A44" s="18">
        <v>6</v>
      </c>
      <c r="B44" s="21" t="s">
        <v>50</v>
      </c>
      <c r="C44" s="22">
        <v>1000000</v>
      </c>
      <c r="D44" s="22">
        <v>536108.22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63" x14ac:dyDescent="0.2">
      <c r="A45" s="18">
        <v>7</v>
      </c>
      <c r="B45" s="21" t="s">
        <v>51</v>
      </c>
      <c r="C45" s="22">
        <v>1500000</v>
      </c>
      <c r="D45" s="22">
        <v>1456644.7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63" x14ac:dyDescent="0.2">
      <c r="A46" s="18">
        <v>8</v>
      </c>
      <c r="B46" s="21" t="s">
        <v>52</v>
      </c>
      <c r="C46" s="22">
        <v>1215000</v>
      </c>
      <c r="D46" s="22">
        <v>822354.05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63" x14ac:dyDescent="0.2">
      <c r="A47" s="18">
        <v>9</v>
      </c>
      <c r="B47" s="21" t="s">
        <v>53</v>
      </c>
      <c r="C47" s="22">
        <v>1750000</v>
      </c>
      <c r="D47" s="22">
        <v>1744509.86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7.25" x14ac:dyDescent="0.2">
      <c r="A48" s="18">
        <v>10</v>
      </c>
      <c r="B48" s="21" t="s">
        <v>54</v>
      </c>
      <c r="C48" s="22">
        <v>4050000</v>
      </c>
      <c r="D48" s="22">
        <v>1858582.21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63" x14ac:dyDescent="0.2">
      <c r="A49" s="18">
        <v>11</v>
      </c>
      <c r="B49" s="21" t="s">
        <v>55</v>
      </c>
      <c r="C49" s="22">
        <v>1300000</v>
      </c>
      <c r="D49" s="22">
        <v>1148006.3999999999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63" x14ac:dyDescent="0.2">
      <c r="A50" s="18">
        <v>12</v>
      </c>
      <c r="B50" s="21" t="s">
        <v>22</v>
      </c>
      <c r="C50" s="22">
        <v>1100000</v>
      </c>
      <c r="D50" s="22">
        <v>1095482.24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78.75" x14ac:dyDescent="0.2">
      <c r="A51" s="18">
        <v>13</v>
      </c>
      <c r="B51" s="21" t="s">
        <v>26</v>
      </c>
      <c r="C51" s="22">
        <v>1000000</v>
      </c>
      <c r="D51" s="22">
        <v>943710.34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78.75" x14ac:dyDescent="0.2">
      <c r="A52" s="18">
        <v>14</v>
      </c>
      <c r="B52" s="21" t="s">
        <v>56</v>
      </c>
      <c r="C52" s="22">
        <v>2500000</v>
      </c>
      <c r="D52" s="22">
        <v>2078562.45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78.75" x14ac:dyDescent="0.2">
      <c r="A53" s="18">
        <v>15</v>
      </c>
      <c r="B53" s="21" t="s">
        <v>57</v>
      </c>
      <c r="C53" s="22">
        <v>2300000</v>
      </c>
      <c r="D53" s="22">
        <v>2289338.29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78.75" x14ac:dyDescent="0.2">
      <c r="A54" s="18">
        <v>16</v>
      </c>
      <c r="B54" s="21" t="s">
        <v>58</v>
      </c>
      <c r="C54" s="22">
        <v>2000000</v>
      </c>
      <c r="D54" s="22">
        <v>1985486.27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78.75" x14ac:dyDescent="0.2">
      <c r="A55" s="18">
        <v>17</v>
      </c>
      <c r="B55" s="21" t="s">
        <v>28</v>
      </c>
      <c r="C55" s="22">
        <v>2700000</v>
      </c>
      <c r="D55" s="22">
        <v>2481502.7400000002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31.5" x14ac:dyDescent="0.2">
      <c r="A56" s="18">
        <v>18</v>
      </c>
      <c r="B56" s="21" t="s">
        <v>59</v>
      </c>
      <c r="C56" s="22">
        <v>1200000</v>
      </c>
      <c r="D56" s="27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31.5" x14ac:dyDescent="0.2">
      <c r="A57" s="18">
        <v>19</v>
      </c>
      <c r="B57" s="21" t="s">
        <v>59</v>
      </c>
      <c r="C57" s="22">
        <v>2800000</v>
      </c>
      <c r="D57" s="2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63" x14ac:dyDescent="0.2">
      <c r="A58" s="18">
        <v>20</v>
      </c>
      <c r="B58" s="21" t="s">
        <v>60</v>
      </c>
      <c r="C58" s="22">
        <v>750000</v>
      </c>
      <c r="D58" s="27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63" x14ac:dyDescent="0.2">
      <c r="A59" s="18">
        <v>21</v>
      </c>
      <c r="B59" s="21" t="s">
        <v>60</v>
      </c>
      <c r="C59" s="22">
        <v>1750000</v>
      </c>
      <c r="D59" s="2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63" x14ac:dyDescent="0.2">
      <c r="A60" s="18">
        <v>22</v>
      </c>
      <c r="B60" s="21" t="s">
        <v>61</v>
      </c>
      <c r="C60" s="22">
        <v>1750000</v>
      </c>
      <c r="D60" s="22">
        <v>1731275.73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63" x14ac:dyDescent="0.2">
      <c r="A61" s="18">
        <v>23</v>
      </c>
      <c r="B61" s="21" t="s">
        <v>61</v>
      </c>
      <c r="C61" s="22">
        <v>750000</v>
      </c>
      <c r="D61" s="22">
        <v>741975.3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47.25" x14ac:dyDescent="0.2">
      <c r="A62" s="18">
        <v>24</v>
      </c>
      <c r="B62" s="21" t="s">
        <v>62</v>
      </c>
      <c r="C62" s="22">
        <v>450000</v>
      </c>
      <c r="D62" s="2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47.25" x14ac:dyDescent="0.2">
      <c r="A63" s="18">
        <v>25</v>
      </c>
      <c r="B63" s="21" t="s">
        <v>62</v>
      </c>
      <c r="C63" s="22">
        <v>1050000</v>
      </c>
      <c r="D63" s="27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63" x14ac:dyDescent="0.2">
      <c r="A64" s="18">
        <v>26</v>
      </c>
      <c r="B64" s="21" t="s">
        <v>63</v>
      </c>
      <c r="C64" s="22">
        <v>1200000</v>
      </c>
      <c r="D64" s="22">
        <v>645218.73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63" x14ac:dyDescent="0.2">
      <c r="A65" s="18">
        <v>27</v>
      </c>
      <c r="B65" s="21" t="s">
        <v>64</v>
      </c>
      <c r="C65" s="22">
        <v>290800</v>
      </c>
      <c r="D65" s="22">
        <v>290644.90999999997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63" x14ac:dyDescent="0.2">
      <c r="A66" s="18">
        <v>28</v>
      </c>
      <c r="B66" s="21" t="s">
        <v>65</v>
      </c>
      <c r="C66" s="22">
        <v>1500000</v>
      </c>
      <c r="D66" s="22">
        <v>1488021.8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78.75" x14ac:dyDescent="0.2">
      <c r="A67" s="18">
        <v>29</v>
      </c>
      <c r="B67" s="21" t="s">
        <v>40</v>
      </c>
      <c r="C67" s="22">
        <v>1900000</v>
      </c>
      <c r="D67" s="22">
        <v>1898358.64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63" x14ac:dyDescent="0.2">
      <c r="A68" s="18">
        <v>30</v>
      </c>
      <c r="B68" s="21" t="s">
        <v>66</v>
      </c>
      <c r="C68" s="22">
        <v>2058000</v>
      </c>
      <c r="D68" s="22">
        <v>1690977.83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63" x14ac:dyDescent="0.2">
      <c r="A69" s="18">
        <v>31</v>
      </c>
      <c r="B69" s="21" t="s">
        <v>67</v>
      </c>
      <c r="C69" s="22">
        <v>2523900</v>
      </c>
      <c r="D69" s="22">
        <v>2303748.56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63" x14ac:dyDescent="0.2">
      <c r="A70" s="18">
        <v>32</v>
      </c>
      <c r="B70" s="21" t="s">
        <v>68</v>
      </c>
      <c r="C70" s="22">
        <v>2389400</v>
      </c>
      <c r="D70" s="22">
        <v>2389339.4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63" x14ac:dyDescent="0.2">
      <c r="A71" s="18">
        <v>33</v>
      </c>
      <c r="B71" s="21" t="s">
        <v>69</v>
      </c>
      <c r="C71" s="22">
        <v>4467809</v>
      </c>
      <c r="D71" s="22">
        <v>4467703.0199999996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63" x14ac:dyDescent="0.2">
      <c r="A72" s="18">
        <v>34</v>
      </c>
      <c r="B72" s="21" t="s">
        <v>70</v>
      </c>
      <c r="C72" s="22">
        <v>2949100</v>
      </c>
      <c r="D72" s="27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63" x14ac:dyDescent="0.2">
      <c r="A73" s="18">
        <v>35</v>
      </c>
      <c r="B73" s="21" t="s">
        <v>71</v>
      </c>
      <c r="C73" s="22">
        <v>1440000</v>
      </c>
      <c r="D73" s="22">
        <v>1261658.02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63" x14ac:dyDescent="0.2">
      <c r="A74" s="18">
        <v>36</v>
      </c>
      <c r="B74" s="21" t="s">
        <v>72</v>
      </c>
      <c r="C74" s="22">
        <v>1461600</v>
      </c>
      <c r="D74" s="22">
        <v>1461560.08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63" x14ac:dyDescent="0.2">
      <c r="A75" s="18">
        <v>37</v>
      </c>
      <c r="B75" s="21" t="s">
        <v>73</v>
      </c>
      <c r="C75" s="22">
        <v>1385500</v>
      </c>
      <c r="D75" s="22">
        <v>1385441.93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63" x14ac:dyDescent="0.2">
      <c r="A76" s="18">
        <v>38</v>
      </c>
      <c r="B76" s="21" t="s">
        <v>74</v>
      </c>
      <c r="C76" s="22">
        <v>2642000</v>
      </c>
      <c r="D76" s="2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63" x14ac:dyDescent="0.2">
      <c r="A77" s="18">
        <v>39</v>
      </c>
      <c r="B77" s="21" t="s">
        <v>75</v>
      </c>
      <c r="C77" s="22">
        <v>3000000</v>
      </c>
      <c r="D77" s="2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63" x14ac:dyDescent="0.2">
      <c r="A78" s="18">
        <v>40</v>
      </c>
      <c r="B78" s="21" t="s">
        <v>76</v>
      </c>
      <c r="C78" s="22">
        <v>1700000</v>
      </c>
      <c r="D78" s="22">
        <v>1574089.27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63" x14ac:dyDescent="0.2">
      <c r="A79" s="18">
        <v>41</v>
      </c>
      <c r="B79" s="21" t="s">
        <v>77</v>
      </c>
      <c r="C79" s="22">
        <v>1700000</v>
      </c>
      <c r="D79" s="22">
        <v>1603596.71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63" x14ac:dyDescent="0.2">
      <c r="A80" s="18">
        <v>42</v>
      </c>
      <c r="B80" s="21" t="s">
        <v>78</v>
      </c>
      <c r="C80" s="22">
        <v>1700000</v>
      </c>
      <c r="D80" s="22">
        <v>1567892.64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63" x14ac:dyDescent="0.2">
      <c r="A81" s="18">
        <v>43</v>
      </c>
      <c r="B81" s="21" t="s">
        <v>79</v>
      </c>
      <c r="C81" s="22">
        <v>4351600</v>
      </c>
      <c r="D81" s="22">
        <v>4351552.25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63" x14ac:dyDescent="0.2">
      <c r="A82" s="18">
        <v>44</v>
      </c>
      <c r="B82" s="21" t="s">
        <v>80</v>
      </c>
      <c r="C82" s="22">
        <v>2679900</v>
      </c>
      <c r="D82" s="22">
        <v>2679825.17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63" x14ac:dyDescent="0.2">
      <c r="A83" s="18">
        <v>45</v>
      </c>
      <c r="B83" s="21" t="s">
        <v>81</v>
      </c>
      <c r="C83" s="22">
        <v>2239000</v>
      </c>
      <c r="D83" s="22">
        <v>2238874.0299999998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63" x14ac:dyDescent="0.2">
      <c r="A84" s="18">
        <v>46</v>
      </c>
      <c r="B84" s="21" t="s">
        <v>82</v>
      </c>
      <c r="C84" s="22">
        <v>2150000</v>
      </c>
      <c r="D84" s="22">
        <v>2140640.86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63" x14ac:dyDescent="0.2">
      <c r="A85" s="18">
        <v>47</v>
      </c>
      <c r="B85" s="21" t="s">
        <v>83</v>
      </c>
      <c r="C85" s="22">
        <v>1700000</v>
      </c>
      <c r="D85" s="22">
        <v>1475897.93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47.25" x14ac:dyDescent="0.2">
      <c r="A86" s="18">
        <v>48</v>
      </c>
      <c r="B86" s="21" t="s">
        <v>84</v>
      </c>
      <c r="C86" s="22">
        <v>3086500</v>
      </c>
      <c r="D86" s="22">
        <v>3086390.15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63" x14ac:dyDescent="0.2">
      <c r="A87" s="18">
        <v>49</v>
      </c>
      <c r="B87" s="21" t="s">
        <v>85</v>
      </c>
      <c r="C87" s="22">
        <v>2000000</v>
      </c>
      <c r="D87" s="27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63" x14ac:dyDescent="0.2">
      <c r="A88" s="18">
        <v>50</v>
      </c>
      <c r="B88" s="21" t="s">
        <v>86</v>
      </c>
      <c r="C88" s="22">
        <v>1623200</v>
      </c>
      <c r="D88" s="22">
        <v>1623090.11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63" x14ac:dyDescent="0.2">
      <c r="A89" s="18">
        <v>51</v>
      </c>
      <c r="B89" s="21" t="s">
        <v>87</v>
      </c>
      <c r="C89" s="22">
        <v>1500000</v>
      </c>
      <c r="D89" s="22">
        <v>560904.04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63" x14ac:dyDescent="0.2">
      <c r="A90" s="18">
        <v>52</v>
      </c>
      <c r="B90" s="21" t="s">
        <v>88</v>
      </c>
      <c r="C90" s="22">
        <v>3850000</v>
      </c>
      <c r="D90" s="22">
        <v>780988.55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63" x14ac:dyDescent="0.2">
      <c r="A91" s="18">
        <v>53</v>
      </c>
      <c r="B91" s="21" t="s">
        <v>89</v>
      </c>
      <c r="C91" s="22">
        <v>5000000</v>
      </c>
      <c r="D91" s="27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47.25" x14ac:dyDescent="0.2">
      <c r="A92" s="18">
        <v>54</v>
      </c>
      <c r="B92" s="21" t="s">
        <v>90</v>
      </c>
      <c r="C92" s="22">
        <v>2484400</v>
      </c>
      <c r="D92" s="22">
        <v>2484283.4700000002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47.25" x14ac:dyDescent="0.2">
      <c r="A93" s="18">
        <v>55</v>
      </c>
      <c r="B93" s="21" t="s">
        <v>91</v>
      </c>
      <c r="C93" s="22">
        <v>2971100</v>
      </c>
      <c r="D93" s="22">
        <v>2971078.11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63" x14ac:dyDescent="0.2">
      <c r="A94" s="18">
        <v>56</v>
      </c>
      <c r="B94" s="21" t="s">
        <v>92</v>
      </c>
      <c r="C94" s="22">
        <v>1256000</v>
      </c>
      <c r="D94" s="22">
        <v>1255976.96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63" x14ac:dyDescent="0.2">
      <c r="A95" s="18">
        <v>57</v>
      </c>
      <c r="B95" s="21" t="s">
        <v>93</v>
      </c>
      <c r="C95" s="22">
        <v>1296800</v>
      </c>
      <c r="D95" s="22">
        <v>1296729.4099999999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63" x14ac:dyDescent="0.2">
      <c r="A96" s="18">
        <v>58</v>
      </c>
      <c r="B96" s="21" t="s">
        <v>94</v>
      </c>
      <c r="C96" s="22">
        <v>1282400</v>
      </c>
      <c r="D96" s="22">
        <v>1282334.56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63" x14ac:dyDescent="0.2">
      <c r="A97" s="18">
        <v>59</v>
      </c>
      <c r="B97" s="21" t="s">
        <v>95</v>
      </c>
      <c r="C97" s="22">
        <v>1300000</v>
      </c>
      <c r="D97" s="27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63" x14ac:dyDescent="0.2">
      <c r="A98" s="18">
        <v>60</v>
      </c>
      <c r="B98" s="21" t="s">
        <v>96</v>
      </c>
      <c r="C98" s="22">
        <v>1300000</v>
      </c>
      <c r="D98" s="27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63" x14ac:dyDescent="0.2">
      <c r="A99" s="18">
        <v>61</v>
      </c>
      <c r="B99" s="21" t="s">
        <v>97</v>
      </c>
      <c r="C99" s="22">
        <v>1209900</v>
      </c>
      <c r="D99" s="22">
        <v>1209744.75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63" x14ac:dyDescent="0.2">
      <c r="A100" s="18">
        <v>62</v>
      </c>
      <c r="B100" s="21" t="s">
        <v>98</v>
      </c>
      <c r="C100" s="22">
        <v>1300000</v>
      </c>
      <c r="D100" s="27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63" x14ac:dyDescent="0.2">
      <c r="A101" s="18">
        <v>63</v>
      </c>
      <c r="B101" s="21" t="s">
        <v>99</v>
      </c>
      <c r="C101" s="22">
        <v>2000000</v>
      </c>
      <c r="D101" s="22">
        <v>1984735.95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63" x14ac:dyDescent="0.2">
      <c r="A102" s="18">
        <v>64</v>
      </c>
      <c r="B102" s="21" t="s">
        <v>100</v>
      </c>
      <c r="C102" s="22">
        <v>2000000</v>
      </c>
      <c r="D102" s="22">
        <v>1985887.55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63" x14ac:dyDescent="0.2">
      <c r="A103" s="18">
        <v>65</v>
      </c>
      <c r="B103" s="21" t="s">
        <v>101</v>
      </c>
      <c r="C103" s="22">
        <v>4077600</v>
      </c>
      <c r="D103" s="22">
        <v>4077529.88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63" x14ac:dyDescent="0.2">
      <c r="A104" s="18">
        <v>66</v>
      </c>
      <c r="B104" s="21" t="s">
        <v>102</v>
      </c>
      <c r="C104" s="22">
        <v>2025200</v>
      </c>
      <c r="D104" s="22">
        <v>1936425.14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47.25" x14ac:dyDescent="0.2">
      <c r="A105" s="18">
        <v>67</v>
      </c>
      <c r="B105" s="21" t="s">
        <v>103</v>
      </c>
      <c r="C105" s="22">
        <v>2101100</v>
      </c>
      <c r="D105" s="22">
        <v>2101049.92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47.25" x14ac:dyDescent="0.2">
      <c r="A106" s="18">
        <v>68</v>
      </c>
      <c r="B106" s="21" t="s">
        <v>104</v>
      </c>
      <c r="C106" s="22">
        <v>2289900</v>
      </c>
      <c r="D106" s="22">
        <v>2289797.7200000002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47.25" x14ac:dyDescent="0.2">
      <c r="A107" s="18">
        <v>69</v>
      </c>
      <c r="B107" s="21" t="s">
        <v>105</v>
      </c>
      <c r="C107" s="22">
        <v>3166300</v>
      </c>
      <c r="D107" s="22">
        <v>3166198.87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63" x14ac:dyDescent="0.2">
      <c r="A108" s="18">
        <v>70</v>
      </c>
      <c r="B108" s="21" t="s">
        <v>106</v>
      </c>
      <c r="C108" s="22">
        <v>1961000</v>
      </c>
      <c r="D108" s="22">
        <v>1645585.28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63" x14ac:dyDescent="0.2">
      <c r="A109" s="18">
        <v>71</v>
      </c>
      <c r="B109" s="21" t="s">
        <v>107</v>
      </c>
      <c r="C109" s="22">
        <v>4141400</v>
      </c>
      <c r="D109" s="22">
        <v>4141262.66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63" x14ac:dyDescent="0.2">
      <c r="A110" s="18">
        <v>72</v>
      </c>
      <c r="B110" s="21" t="s">
        <v>108</v>
      </c>
      <c r="C110" s="22">
        <v>2979700</v>
      </c>
      <c r="D110" s="22">
        <v>2979517.85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47.25" x14ac:dyDescent="0.2">
      <c r="A111" s="18">
        <v>73</v>
      </c>
      <c r="B111" s="21" t="s">
        <v>109</v>
      </c>
      <c r="C111" s="22">
        <v>19390000</v>
      </c>
      <c r="D111" s="22">
        <v>19382011.829999998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47.25" x14ac:dyDescent="0.2">
      <c r="A112" s="18">
        <v>74</v>
      </c>
      <c r="B112" s="21" t="s">
        <v>110</v>
      </c>
      <c r="C112" s="22">
        <v>700000</v>
      </c>
      <c r="D112" s="22">
        <v>698986.8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47.25" x14ac:dyDescent="0.2">
      <c r="A113" s="18">
        <v>75</v>
      </c>
      <c r="B113" s="21" t="s">
        <v>42</v>
      </c>
      <c r="C113" s="22">
        <v>2423000</v>
      </c>
      <c r="D113" s="22">
        <v>2177171.5299999998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47.25" x14ac:dyDescent="0.2">
      <c r="A114" s="18">
        <v>76</v>
      </c>
      <c r="B114" s="21" t="s">
        <v>43</v>
      </c>
      <c r="C114" s="22">
        <v>2987000</v>
      </c>
      <c r="D114" s="22">
        <v>2866172.93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x14ac:dyDescent="0.2">
      <c r="A115" s="35" t="s">
        <v>222</v>
      </c>
      <c r="B115" s="35"/>
      <c r="C115" s="28">
        <f t="shared" ref="C115:D115" si="1">SUM(C39:C114)</f>
        <v>170047108</v>
      </c>
      <c r="D115" s="28">
        <f t="shared" si="1"/>
        <v>130142413.51000001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x14ac:dyDescent="0.2">
      <c r="A116" s="36" t="s">
        <v>10</v>
      </c>
      <c r="B116" s="36"/>
      <c r="C116" s="36"/>
      <c r="D116" s="37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78.75" x14ac:dyDescent="0.2">
      <c r="A117" s="18">
        <v>1</v>
      </c>
      <c r="B117" s="21" t="s">
        <v>111</v>
      </c>
      <c r="C117" s="22">
        <v>1122849</v>
      </c>
      <c r="D117" s="22">
        <v>1122797.23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78.75" x14ac:dyDescent="0.2">
      <c r="A118" s="18">
        <v>2</v>
      </c>
      <c r="B118" s="21" t="s">
        <v>112</v>
      </c>
      <c r="C118" s="22">
        <v>1300000</v>
      </c>
      <c r="D118" s="22">
        <v>1244086.33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78.75" x14ac:dyDescent="0.2">
      <c r="A119" s="18">
        <v>3</v>
      </c>
      <c r="B119" s="21" t="s">
        <v>113</v>
      </c>
      <c r="C119" s="22">
        <v>1710000</v>
      </c>
      <c r="D119" s="22">
        <v>1700263.91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63" x14ac:dyDescent="0.2">
      <c r="A120" s="18">
        <v>4</v>
      </c>
      <c r="B120" s="21" t="s">
        <v>114</v>
      </c>
      <c r="C120" s="22">
        <v>931000</v>
      </c>
      <c r="D120" s="22">
        <v>487014.35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63" x14ac:dyDescent="0.2">
      <c r="A121" s="18">
        <v>5</v>
      </c>
      <c r="B121" s="21" t="s">
        <v>115</v>
      </c>
      <c r="C121" s="22">
        <v>590000</v>
      </c>
      <c r="D121" s="22">
        <v>572649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78.75" x14ac:dyDescent="0.2">
      <c r="A122" s="18">
        <v>6</v>
      </c>
      <c r="B122" s="21" t="s">
        <v>116</v>
      </c>
      <c r="C122" s="22">
        <v>2401000</v>
      </c>
      <c r="D122" s="22">
        <v>2317281.13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78.75" x14ac:dyDescent="0.2">
      <c r="A123" s="18">
        <v>7</v>
      </c>
      <c r="B123" s="21" t="s">
        <v>117</v>
      </c>
      <c r="C123" s="22">
        <v>1740000</v>
      </c>
      <c r="D123" s="22">
        <v>1731135.12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78.75" x14ac:dyDescent="0.2">
      <c r="A124" s="18">
        <v>8</v>
      </c>
      <c r="B124" s="21" t="s">
        <v>118</v>
      </c>
      <c r="C124" s="22">
        <v>1600000</v>
      </c>
      <c r="D124" s="22">
        <v>1554735.49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63" x14ac:dyDescent="0.2">
      <c r="A125" s="18">
        <v>9</v>
      </c>
      <c r="B125" s="21" t="s">
        <v>119</v>
      </c>
      <c r="C125" s="22">
        <v>2100000</v>
      </c>
      <c r="D125" s="22">
        <v>2058930.38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63" x14ac:dyDescent="0.2">
      <c r="A126" s="18">
        <v>10</v>
      </c>
      <c r="B126" s="21" t="s">
        <v>120</v>
      </c>
      <c r="C126" s="22">
        <v>2100000</v>
      </c>
      <c r="D126" s="22">
        <v>2067641.1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63" x14ac:dyDescent="0.2">
      <c r="A127" s="18">
        <v>11</v>
      </c>
      <c r="B127" s="21" t="s">
        <v>121</v>
      </c>
      <c r="C127" s="22">
        <v>4638366</v>
      </c>
      <c r="D127" s="22">
        <v>2160509.87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78.75" x14ac:dyDescent="0.2">
      <c r="A128" s="18">
        <v>12</v>
      </c>
      <c r="B128" s="21" t="s">
        <v>122</v>
      </c>
      <c r="C128" s="22">
        <v>1664300</v>
      </c>
      <c r="D128" s="22">
        <v>1628064.59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78.75" x14ac:dyDescent="0.2">
      <c r="A129" s="18">
        <v>13</v>
      </c>
      <c r="B129" s="21" t="s">
        <v>47</v>
      </c>
      <c r="C129" s="22">
        <v>29925</v>
      </c>
      <c r="D129" s="22">
        <v>29924.720000000001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78.75" x14ac:dyDescent="0.2">
      <c r="A130" s="18">
        <v>14</v>
      </c>
      <c r="B130" s="21" t="s">
        <v>48</v>
      </c>
      <c r="C130" s="22">
        <v>315586</v>
      </c>
      <c r="D130" s="22">
        <v>315586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63" x14ac:dyDescent="0.2">
      <c r="A131" s="18">
        <v>15</v>
      </c>
      <c r="B131" s="21" t="s">
        <v>49</v>
      </c>
      <c r="C131" s="22">
        <v>731524</v>
      </c>
      <c r="D131" s="22">
        <v>731523.35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47.25" x14ac:dyDescent="0.2">
      <c r="A132" s="18">
        <v>16</v>
      </c>
      <c r="B132" s="21" t="s">
        <v>54</v>
      </c>
      <c r="C132" s="22">
        <v>2138556</v>
      </c>
      <c r="D132" s="22">
        <v>2138555.31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3" x14ac:dyDescent="0.2">
      <c r="A133" s="18">
        <v>17</v>
      </c>
      <c r="B133" s="21" t="s">
        <v>55</v>
      </c>
      <c r="C133" s="22">
        <v>119907</v>
      </c>
      <c r="D133" s="22">
        <v>119906.96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78.75" x14ac:dyDescent="0.2">
      <c r="A134" s="18">
        <v>18</v>
      </c>
      <c r="B134" s="21" t="s">
        <v>56</v>
      </c>
      <c r="C134" s="22">
        <v>403600</v>
      </c>
      <c r="D134" s="22">
        <v>403599.76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78.75" x14ac:dyDescent="0.2">
      <c r="A135" s="18">
        <v>19</v>
      </c>
      <c r="B135" s="21" t="s">
        <v>28</v>
      </c>
      <c r="C135" s="22">
        <v>217544</v>
      </c>
      <c r="D135" s="22">
        <v>217543.09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31.5" x14ac:dyDescent="0.2">
      <c r="A136" s="18">
        <v>20</v>
      </c>
      <c r="B136" s="21" t="s">
        <v>59</v>
      </c>
      <c r="C136" s="22">
        <v>3907192</v>
      </c>
      <c r="D136" s="22">
        <v>3704116.64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63" x14ac:dyDescent="0.2">
      <c r="A137" s="18">
        <v>21</v>
      </c>
      <c r="B137" s="21" t="s">
        <v>63</v>
      </c>
      <c r="C137" s="22">
        <v>395153</v>
      </c>
      <c r="D137" s="22">
        <v>395152.74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63" x14ac:dyDescent="0.2">
      <c r="A138" s="18">
        <v>22</v>
      </c>
      <c r="B138" s="21" t="s">
        <v>123</v>
      </c>
      <c r="C138" s="22">
        <v>3481715</v>
      </c>
      <c r="D138" s="22">
        <v>3481714.33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63" x14ac:dyDescent="0.2">
      <c r="A139" s="18">
        <v>23</v>
      </c>
      <c r="B139" s="21" t="s">
        <v>66</v>
      </c>
      <c r="C139" s="22">
        <v>356504</v>
      </c>
      <c r="D139" s="22">
        <v>356503.2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63" x14ac:dyDescent="0.2">
      <c r="A140" s="18">
        <v>24</v>
      </c>
      <c r="B140" s="21" t="s">
        <v>124</v>
      </c>
      <c r="C140" s="22">
        <v>5430068</v>
      </c>
      <c r="D140" s="22">
        <v>5420194.0300000003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63" x14ac:dyDescent="0.2">
      <c r="A141" s="18">
        <v>25</v>
      </c>
      <c r="B141" s="21" t="s">
        <v>125</v>
      </c>
      <c r="C141" s="22">
        <v>3519781</v>
      </c>
      <c r="D141" s="22">
        <v>3519780.47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63" x14ac:dyDescent="0.2">
      <c r="A142" s="18">
        <v>26</v>
      </c>
      <c r="B142" s="21" t="s">
        <v>126</v>
      </c>
      <c r="C142" s="22">
        <v>46468</v>
      </c>
      <c r="D142" s="22">
        <v>46266.21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63" x14ac:dyDescent="0.2">
      <c r="A143" s="18">
        <v>27</v>
      </c>
      <c r="B143" s="21" t="s">
        <v>127</v>
      </c>
      <c r="C143" s="22">
        <v>39526</v>
      </c>
      <c r="D143" s="22">
        <v>39369.1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63" x14ac:dyDescent="0.2">
      <c r="A144" s="18">
        <v>28</v>
      </c>
      <c r="B144" s="21" t="s">
        <v>128</v>
      </c>
      <c r="C144" s="22">
        <v>36703</v>
      </c>
      <c r="D144" s="22">
        <v>36582.99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63" x14ac:dyDescent="0.2">
      <c r="A145" s="18">
        <v>29</v>
      </c>
      <c r="B145" s="21" t="s">
        <v>129</v>
      </c>
      <c r="C145" s="22">
        <v>35627</v>
      </c>
      <c r="D145" s="22">
        <v>35491.699999999997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63" x14ac:dyDescent="0.2">
      <c r="A146" s="18">
        <v>30</v>
      </c>
      <c r="B146" s="21" t="s">
        <v>130</v>
      </c>
      <c r="C146" s="22">
        <v>36365</v>
      </c>
      <c r="D146" s="22">
        <v>36245.379999999997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63" x14ac:dyDescent="0.2">
      <c r="A147" s="18">
        <v>31</v>
      </c>
      <c r="B147" s="21" t="s">
        <v>131</v>
      </c>
      <c r="C147" s="22">
        <v>33158</v>
      </c>
      <c r="D147" s="22">
        <v>33037.339999999997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63" x14ac:dyDescent="0.2">
      <c r="A148" s="18">
        <v>32</v>
      </c>
      <c r="B148" s="21" t="s">
        <v>132</v>
      </c>
      <c r="C148" s="22">
        <v>35663</v>
      </c>
      <c r="D148" s="22">
        <v>35520.449999999997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63" x14ac:dyDescent="0.2">
      <c r="A149" s="18">
        <v>33</v>
      </c>
      <c r="B149" s="21" t="s">
        <v>133</v>
      </c>
      <c r="C149" s="22">
        <v>35869</v>
      </c>
      <c r="D149" s="22">
        <v>35708.61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63" x14ac:dyDescent="0.2">
      <c r="A150" s="18">
        <v>34</v>
      </c>
      <c r="B150" s="21" t="s">
        <v>134</v>
      </c>
      <c r="C150" s="22">
        <v>35869</v>
      </c>
      <c r="D150" s="22">
        <v>35715.550000000003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63" x14ac:dyDescent="0.2">
      <c r="A151" s="18">
        <v>35</v>
      </c>
      <c r="B151" s="21" t="s">
        <v>135</v>
      </c>
      <c r="C151" s="22">
        <v>40433</v>
      </c>
      <c r="D151" s="22">
        <v>40298.080000000002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63" x14ac:dyDescent="0.2">
      <c r="A152" s="18">
        <v>36</v>
      </c>
      <c r="B152" s="21" t="s">
        <v>136</v>
      </c>
      <c r="C152" s="22">
        <v>39099</v>
      </c>
      <c r="D152" s="22">
        <v>38961.39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63" x14ac:dyDescent="0.2">
      <c r="A153" s="18">
        <v>37</v>
      </c>
      <c r="B153" s="21" t="s">
        <v>137</v>
      </c>
      <c r="C153" s="22">
        <v>38095</v>
      </c>
      <c r="D153" s="22">
        <v>37906.9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63" x14ac:dyDescent="0.2">
      <c r="A154" s="18">
        <v>38</v>
      </c>
      <c r="B154" s="21" t="s">
        <v>138</v>
      </c>
      <c r="C154" s="22">
        <v>38095</v>
      </c>
      <c r="D154" s="22">
        <v>37952.300000000003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63" x14ac:dyDescent="0.2">
      <c r="A155" s="18">
        <v>39</v>
      </c>
      <c r="B155" s="21" t="s">
        <v>139</v>
      </c>
      <c r="C155" s="22">
        <v>40438</v>
      </c>
      <c r="D155" s="22">
        <v>40269.760000000002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63" x14ac:dyDescent="0.2">
      <c r="A156" s="18">
        <v>40</v>
      </c>
      <c r="B156" s="21" t="s">
        <v>140</v>
      </c>
      <c r="C156" s="22">
        <v>40438</v>
      </c>
      <c r="D156" s="22">
        <v>40287.83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63" x14ac:dyDescent="0.2">
      <c r="A157" s="18">
        <v>41</v>
      </c>
      <c r="B157" s="21" t="s">
        <v>141</v>
      </c>
      <c r="C157" s="22">
        <v>38095</v>
      </c>
      <c r="D157" s="22">
        <v>37927.74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63" x14ac:dyDescent="0.2">
      <c r="A158" s="18">
        <v>42</v>
      </c>
      <c r="B158" s="21" t="s">
        <v>142</v>
      </c>
      <c r="C158" s="22">
        <v>40438</v>
      </c>
      <c r="D158" s="22">
        <v>40267.919999999998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63" x14ac:dyDescent="0.2">
      <c r="A159" s="18">
        <v>43</v>
      </c>
      <c r="B159" s="21" t="s">
        <v>143</v>
      </c>
      <c r="C159" s="22">
        <v>38010</v>
      </c>
      <c r="D159" s="22">
        <v>37861.57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63" x14ac:dyDescent="0.2">
      <c r="A160" s="18">
        <v>44</v>
      </c>
      <c r="B160" s="21" t="s">
        <v>144</v>
      </c>
      <c r="C160" s="22">
        <v>36589</v>
      </c>
      <c r="D160" s="22">
        <v>36432.660000000003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63" x14ac:dyDescent="0.2">
      <c r="A161" s="18">
        <v>45</v>
      </c>
      <c r="B161" s="21" t="s">
        <v>145</v>
      </c>
      <c r="C161" s="22">
        <v>38813</v>
      </c>
      <c r="D161" s="22">
        <v>38682.94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63" x14ac:dyDescent="0.2">
      <c r="A162" s="18">
        <v>46</v>
      </c>
      <c r="B162" s="21" t="s">
        <v>146</v>
      </c>
      <c r="C162" s="22">
        <v>37315</v>
      </c>
      <c r="D162" s="22">
        <v>37152.76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63" x14ac:dyDescent="0.2">
      <c r="A163" s="18">
        <v>47</v>
      </c>
      <c r="B163" s="21" t="s">
        <v>147</v>
      </c>
      <c r="C163" s="22">
        <v>72105</v>
      </c>
      <c r="D163" s="22">
        <v>71875.59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63" x14ac:dyDescent="0.2">
      <c r="A164" s="18">
        <v>48</v>
      </c>
      <c r="B164" s="21" t="s">
        <v>148</v>
      </c>
      <c r="C164" s="22">
        <v>51097</v>
      </c>
      <c r="D164" s="22">
        <v>50914.53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63" x14ac:dyDescent="0.2">
      <c r="A165" s="18">
        <v>49</v>
      </c>
      <c r="B165" s="21" t="s">
        <v>149</v>
      </c>
      <c r="C165" s="22">
        <v>40135</v>
      </c>
      <c r="D165" s="22">
        <v>39975.17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63" x14ac:dyDescent="0.2">
      <c r="A166" s="18">
        <v>50</v>
      </c>
      <c r="B166" s="21" t="s">
        <v>150</v>
      </c>
      <c r="C166" s="22">
        <v>63604</v>
      </c>
      <c r="D166" s="22">
        <v>63400.99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63" x14ac:dyDescent="0.2">
      <c r="A167" s="18">
        <v>51</v>
      </c>
      <c r="B167" s="21" t="s">
        <v>151</v>
      </c>
      <c r="C167" s="22">
        <v>36065</v>
      </c>
      <c r="D167" s="22">
        <v>35950.089999999997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63" x14ac:dyDescent="0.2">
      <c r="A168" s="18">
        <v>52</v>
      </c>
      <c r="B168" s="21" t="s">
        <v>152</v>
      </c>
      <c r="C168" s="22">
        <v>37891</v>
      </c>
      <c r="D168" s="22">
        <v>37751.71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63" x14ac:dyDescent="0.2">
      <c r="A169" s="18">
        <v>53</v>
      </c>
      <c r="B169" s="21" t="s">
        <v>153</v>
      </c>
      <c r="C169" s="22">
        <v>36803</v>
      </c>
      <c r="D169" s="22">
        <v>36637.620000000003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63" x14ac:dyDescent="0.2">
      <c r="A170" s="18">
        <v>54</v>
      </c>
      <c r="B170" s="21" t="s">
        <v>154</v>
      </c>
      <c r="C170" s="22">
        <v>38203</v>
      </c>
      <c r="D170" s="22">
        <v>38085.14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63" x14ac:dyDescent="0.2">
      <c r="A171" s="18">
        <v>55</v>
      </c>
      <c r="B171" s="21" t="s">
        <v>155</v>
      </c>
      <c r="C171" s="22">
        <v>35606</v>
      </c>
      <c r="D171" s="22">
        <v>35457.300000000003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63" x14ac:dyDescent="0.2">
      <c r="A172" s="18">
        <v>56</v>
      </c>
      <c r="B172" s="21" t="s">
        <v>156</v>
      </c>
      <c r="C172" s="22">
        <v>40709</v>
      </c>
      <c r="D172" s="22">
        <v>40577.32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63" x14ac:dyDescent="0.2">
      <c r="A173" s="18">
        <v>57</v>
      </c>
      <c r="B173" s="21" t="s">
        <v>157</v>
      </c>
      <c r="C173" s="22">
        <v>36595</v>
      </c>
      <c r="D173" s="22">
        <v>36474.47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63" x14ac:dyDescent="0.2">
      <c r="A174" s="18">
        <v>58</v>
      </c>
      <c r="B174" s="21" t="s">
        <v>158</v>
      </c>
      <c r="C174" s="22">
        <v>34351</v>
      </c>
      <c r="D174" s="22">
        <v>34142.400000000001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63" x14ac:dyDescent="0.2">
      <c r="A175" s="18">
        <v>59</v>
      </c>
      <c r="B175" s="21" t="s">
        <v>159</v>
      </c>
      <c r="C175" s="22">
        <v>36761</v>
      </c>
      <c r="D175" s="22">
        <v>36586.019999999997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63" x14ac:dyDescent="0.2">
      <c r="A176" s="18">
        <v>60</v>
      </c>
      <c r="B176" s="21" t="s">
        <v>160</v>
      </c>
      <c r="C176" s="22">
        <v>35197</v>
      </c>
      <c r="D176" s="22">
        <v>35051.120000000003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63" x14ac:dyDescent="0.2">
      <c r="A177" s="18">
        <v>61</v>
      </c>
      <c r="B177" s="21" t="s">
        <v>161</v>
      </c>
      <c r="C177" s="22">
        <v>37867</v>
      </c>
      <c r="D177" s="22">
        <v>37733.14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63" x14ac:dyDescent="0.2">
      <c r="A178" s="18">
        <v>62</v>
      </c>
      <c r="B178" s="21" t="s">
        <v>162</v>
      </c>
      <c r="C178" s="22">
        <v>34494</v>
      </c>
      <c r="D178" s="22">
        <v>34374.5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63" x14ac:dyDescent="0.2">
      <c r="A179" s="18">
        <v>63</v>
      </c>
      <c r="B179" s="21" t="s">
        <v>163</v>
      </c>
      <c r="C179" s="22">
        <v>32504</v>
      </c>
      <c r="D179" s="22">
        <v>32368.29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63" x14ac:dyDescent="0.2">
      <c r="A180" s="18">
        <v>64</v>
      </c>
      <c r="B180" s="21" t="s">
        <v>164</v>
      </c>
      <c r="C180" s="22">
        <v>33417</v>
      </c>
      <c r="D180" s="22">
        <v>33270.730000000003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63" x14ac:dyDescent="0.2">
      <c r="A181" s="18">
        <v>65</v>
      </c>
      <c r="B181" s="21" t="s">
        <v>165</v>
      </c>
      <c r="C181" s="22">
        <v>33939</v>
      </c>
      <c r="D181" s="22">
        <v>33814.86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63" x14ac:dyDescent="0.2">
      <c r="A182" s="18">
        <v>66</v>
      </c>
      <c r="B182" s="21" t="s">
        <v>166</v>
      </c>
      <c r="C182" s="22">
        <v>36721</v>
      </c>
      <c r="D182" s="22">
        <v>36596.300000000003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63" x14ac:dyDescent="0.2">
      <c r="A183" s="18">
        <v>67</v>
      </c>
      <c r="B183" s="21" t="s">
        <v>167</v>
      </c>
      <c r="C183" s="22">
        <v>44224</v>
      </c>
      <c r="D183" s="22">
        <v>44051.13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63" x14ac:dyDescent="0.2">
      <c r="A184" s="18">
        <v>68</v>
      </c>
      <c r="B184" s="21" t="s">
        <v>168</v>
      </c>
      <c r="C184" s="22">
        <v>33393</v>
      </c>
      <c r="D184" s="22">
        <v>33280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63" x14ac:dyDescent="0.2">
      <c r="A185" s="18">
        <v>69</v>
      </c>
      <c r="B185" s="21" t="s">
        <v>169</v>
      </c>
      <c r="C185" s="22">
        <v>42640</v>
      </c>
      <c r="D185" s="22">
        <v>42495.75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63" x14ac:dyDescent="0.2">
      <c r="A186" s="18">
        <v>70</v>
      </c>
      <c r="B186" s="21" t="s">
        <v>170</v>
      </c>
      <c r="C186" s="22">
        <v>40803</v>
      </c>
      <c r="D186" s="22">
        <v>40661.65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63" x14ac:dyDescent="0.2">
      <c r="A187" s="18">
        <v>71</v>
      </c>
      <c r="B187" s="21" t="s">
        <v>171</v>
      </c>
      <c r="C187" s="22">
        <v>33727</v>
      </c>
      <c r="D187" s="22">
        <v>33602.68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63" x14ac:dyDescent="0.2">
      <c r="A188" s="18">
        <v>72</v>
      </c>
      <c r="B188" s="21" t="s">
        <v>172</v>
      </c>
      <c r="C188" s="22">
        <v>40824</v>
      </c>
      <c r="D188" s="22">
        <v>40690.449999999997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47.25" x14ac:dyDescent="0.2">
      <c r="A189" s="18">
        <v>73</v>
      </c>
      <c r="B189" s="21" t="s">
        <v>173</v>
      </c>
      <c r="C189" s="22">
        <v>36703</v>
      </c>
      <c r="D189" s="22">
        <v>36587.379999999997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47.25" x14ac:dyDescent="0.2">
      <c r="A190" s="18">
        <v>74</v>
      </c>
      <c r="B190" s="21" t="s">
        <v>174</v>
      </c>
      <c r="C190" s="22">
        <v>36719</v>
      </c>
      <c r="D190" s="22">
        <v>36596.239999999998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47.25" x14ac:dyDescent="0.2">
      <c r="A191" s="18">
        <v>75</v>
      </c>
      <c r="B191" s="21" t="s">
        <v>175</v>
      </c>
      <c r="C191" s="22">
        <v>33939</v>
      </c>
      <c r="D191" s="22">
        <v>33804.300000000003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47.25" x14ac:dyDescent="0.2">
      <c r="A192" s="18">
        <v>76</v>
      </c>
      <c r="B192" s="21" t="s">
        <v>176</v>
      </c>
      <c r="C192" s="22">
        <v>33729</v>
      </c>
      <c r="D192" s="22">
        <v>33600.25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63" x14ac:dyDescent="0.2">
      <c r="A193" s="18">
        <v>77</v>
      </c>
      <c r="B193" s="21" t="s">
        <v>70</v>
      </c>
      <c r="C193" s="22">
        <v>2819436</v>
      </c>
      <c r="D193" s="22">
        <v>2819435.86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63" x14ac:dyDescent="0.2">
      <c r="A194" s="18">
        <v>78</v>
      </c>
      <c r="B194" s="21" t="s">
        <v>74</v>
      </c>
      <c r="C194" s="22">
        <v>2483540</v>
      </c>
      <c r="D194" s="22">
        <v>2483539.81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63" x14ac:dyDescent="0.2">
      <c r="A195" s="18">
        <v>79</v>
      </c>
      <c r="B195" s="21" t="s">
        <v>75</v>
      </c>
      <c r="C195" s="22">
        <v>2301621</v>
      </c>
      <c r="D195" s="22">
        <v>2301620.52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63" x14ac:dyDescent="0.2">
      <c r="A196" s="18">
        <v>80</v>
      </c>
      <c r="B196" s="21" t="s">
        <v>85</v>
      </c>
      <c r="C196" s="22">
        <v>1265599</v>
      </c>
      <c r="D196" s="22">
        <v>1265598.71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63" x14ac:dyDescent="0.2">
      <c r="A197" s="18">
        <v>81</v>
      </c>
      <c r="B197" s="21" t="s">
        <v>87</v>
      </c>
      <c r="C197" s="22">
        <v>715786</v>
      </c>
      <c r="D197" s="22">
        <v>715785.2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63" x14ac:dyDescent="0.2">
      <c r="A198" s="18">
        <v>82</v>
      </c>
      <c r="B198" s="21" t="s">
        <v>88</v>
      </c>
      <c r="C198" s="22">
        <v>2933009</v>
      </c>
      <c r="D198" s="22">
        <v>2933008.18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63" x14ac:dyDescent="0.2">
      <c r="A199" s="18">
        <v>83</v>
      </c>
      <c r="B199" s="21" t="s">
        <v>89</v>
      </c>
      <c r="C199" s="22">
        <v>4974837</v>
      </c>
      <c r="D199" s="22">
        <v>4974836.1500000004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63" x14ac:dyDescent="0.2">
      <c r="A200" s="18">
        <v>84</v>
      </c>
      <c r="B200" s="21" t="s">
        <v>95</v>
      </c>
      <c r="C200" s="22">
        <v>1117356</v>
      </c>
      <c r="D200" s="22">
        <v>1117355.23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63" x14ac:dyDescent="0.2">
      <c r="A201" s="18">
        <v>85</v>
      </c>
      <c r="B201" s="21" t="s">
        <v>96</v>
      </c>
      <c r="C201" s="22">
        <v>1237701</v>
      </c>
      <c r="D201" s="22">
        <v>1237700.6399999999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63" x14ac:dyDescent="0.2">
      <c r="A202" s="18">
        <v>86</v>
      </c>
      <c r="B202" s="21" t="s">
        <v>98</v>
      </c>
      <c r="C202" s="22">
        <v>1100829</v>
      </c>
      <c r="D202" s="22">
        <v>1100828.96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63" x14ac:dyDescent="0.2">
      <c r="A203" s="18">
        <v>87</v>
      </c>
      <c r="B203" s="21" t="s">
        <v>99</v>
      </c>
      <c r="C203" s="22">
        <v>6408</v>
      </c>
      <c r="D203" s="22">
        <v>6408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63" x14ac:dyDescent="0.2">
      <c r="A204" s="18">
        <v>88</v>
      </c>
      <c r="B204" s="21" t="s">
        <v>100</v>
      </c>
      <c r="C204" s="22">
        <v>6408</v>
      </c>
      <c r="D204" s="22">
        <v>6408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47.25" x14ac:dyDescent="0.2">
      <c r="A205" s="18">
        <v>89</v>
      </c>
      <c r="B205" s="21" t="s">
        <v>109</v>
      </c>
      <c r="C205" s="22">
        <v>6880364</v>
      </c>
      <c r="D205" s="22">
        <v>6370082.96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31.5" x14ac:dyDescent="0.2">
      <c r="A206" s="18">
        <v>90</v>
      </c>
      <c r="B206" s="21" t="s">
        <v>41</v>
      </c>
      <c r="C206" s="22">
        <v>7812786</v>
      </c>
      <c r="D206" s="22">
        <v>7762417.2999999998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47.25" x14ac:dyDescent="0.2">
      <c r="A207" s="18">
        <v>91</v>
      </c>
      <c r="B207" s="21" t="s">
        <v>110</v>
      </c>
      <c r="C207" s="22">
        <v>13756850</v>
      </c>
      <c r="D207" s="22">
        <v>13734056.140000001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x14ac:dyDescent="0.2">
      <c r="A208" s="38" t="s">
        <v>223</v>
      </c>
      <c r="B208" s="39"/>
      <c r="C208" s="29">
        <f t="shared" ref="C208:D208" si="2">SUM(C117:C207)</f>
        <v>94338971</v>
      </c>
      <c r="D208" s="29">
        <f t="shared" si="2"/>
        <v>90282637.060000002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x14ac:dyDescent="0.2">
      <c r="A209" s="36" t="s">
        <v>15</v>
      </c>
      <c r="B209" s="36"/>
      <c r="C209" s="36"/>
      <c r="D209" s="3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63" x14ac:dyDescent="0.2">
      <c r="A210" s="18">
        <v>1</v>
      </c>
      <c r="B210" s="21" t="s">
        <v>114</v>
      </c>
      <c r="C210" s="22">
        <v>9043219</v>
      </c>
      <c r="D210" s="22">
        <v>8316259.4900000002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63" x14ac:dyDescent="0.2">
      <c r="A211" s="18">
        <v>2</v>
      </c>
      <c r="B211" s="21" t="s">
        <v>115</v>
      </c>
      <c r="C211" s="22">
        <v>624000</v>
      </c>
      <c r="D211" s="22">
        <v>623493.56000000006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63" x14ac:dyDescent="0.2">
      <c r="A212" s="18">
        <v>3</v>
      </c>
      <c r="B212" s="21" t="s">
        <v>121</v>
      </c>
      <c r="C212" s="22">
        <v>2291163</v>
      </c>
      <c r="D212" s="22">
        <v>2195657.4300000002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63" x14ac:dyDescent="0.2">
      <c r="A213" s="18">
        <v>4</v>
      </c>
      <c r="B213" s="21" t="s">
        <v>177</v>
      </c>
      <c r="C213" s="22">
        <v>2903191</v>
      </c>
      <c r="D213" s="22">
        <v>2816613.29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78.75" x14ac:dyDescent="0.2">
      <c r="A214" s="18">
        <v>5</v>
      </c>
      <c r="B214" s="21" t="s">
        <v>178</v>
      </c>
      <c r="C214" s="22">
        <v>1000000</v>
      </c>
      <c r="D214" s="22">
        <v>992143.89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78.75" x14ac:dyDescent="0.2">
      <c r="A215" s="18">
        <v>6</v>
      </c>
      <c r="B215" s="21" t="s">
        <v>179</v>
      </c>
      <c r="C215" s="22">
        <v>2500000</v>
      </c>
      <c r="D215" s="22">
        <v>2442738.5099999998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78.75" x14ac:dyDescent="0.2">
      <c r="A216" s="18">
        <v>7</v>
      </c>
      <c r="B216" s="21" t="s">
        <v>180</v>
      </c>
      <c r="C216" s="22">
        <v>5000000</v>
      </c>
      <c r="D216" s="22">
        <v>4295762.33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78.75" x14ac:dyDescent="0.2">
      <c r="A217" s="18">
        <v>8</v>
      </c>
      <c r="B217" s="21" t="s">
        <v>181</v>
      </c>
      <c r="C217" s="22">
        <v>3232000</v>
      </c>
      <c r="D217" s="22">
        <v>3117162.34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78.75" x14ac:dyDescent="0.2">
      <c r="A218" s="18">
        <v>9</v>
      </c>
      <c r="B218" s="21" t="s">
        <v>182</v>
      </c>
      <c r="C218" s="22">
        <v>4368000</v>
      </c>
      <c r="D218" s="22">
        <v>4324497.55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63" x14ac:dyDescent="0.2">
      <c r="A219" s="18">
        <v>10</v>
      </c>
      <c r="B219" s="21" t="s">
        <v>183</v>
      </c>
      <c r="C219" s="22">
        <v>967886</v>
      </c>
      <c r="D219" s="22">
        <v>949938.03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63" x14ac:dyDescent="0.2">
      <c r="A220" s="18">
        <v>11</v>
      </c>
      <c r="B220" s="21" t="s">
        <v>184</v>
      </c>
      <c r="C220" s="22">
        <v>6500000</v>
      </c>
      <c r="D220" s="22">
        <v>5656021.1299999999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78.75" x14ac:dyDescent="0.2">
      <c r="A221" s="18">
        <v>12</v>
      </c>
      <c r="B221" s="21" t="s">
        <v>185</v>
      </c>
      <c r="C221" s="22">
        <v>1500000</v>
      </c>
      <c r="D221" s="22">
        <v>1260000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78.75" x14ac:dyDescent="0.2">
      <c r="A222" s="18">
        <v>13</v>
      </c>
      <c r="B222" s="21" t="s">
        <v>186</v>
      </c>
      <c r="C222" s="22">
        <v>3500000</v>
      </c>
      <c r="D222" s="22">
        <v>3389785.83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47.25" x14ac:dyDescent="0.2">
      <c r="A223" s="18">
        <v>14</v>
      </c>
      <c r="B223" s="21" t="s">
        <v>187</v>
      </c>
      <c r="C223" s="22">
        <v>2000000</v>
      </c>
      <c r="D223" s="22">
        <v>593000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47.25" x14ac:dyDescent="0.2">
      <c r="A224" s="18">
        <v>15</v>
      </c>
      <c r="B224" s="21" t="s">
        <v>188</v>
      </c>
      <c r="C224" s="22">
        <v>1751909</v>
      </c>
      <c r="D224" s="22">
        <v>1285737.55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31.5" x14ac:dyDescent="0.2">
      <c r="A225" s="18">
        <v>16</v>
      </c>
      <c r="B225" s="21" t="s">
        <v>189</v>
      </c>
      <c r="C225" s="22">
        <v>5000000</v>
      </c>
      <c r="D225" s="22">
        <v>4733884.49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63" x14ac:dyDescent="0.2">
      <c r="A226" s="18">
        <v>17</v>
      </c>
      <c r="B226" s="21" t="s">
        <v>190</v>
      </c>
      <c r="C226" s="22">
        <v>6539000</v>
      </c>
      <c r="D226" s="22">
        <v>6597211.6200000001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63" x14ac:dyDescent="0.2">
      <c r="A227" s="18">
        <v>18</v>
      </c>
      <c r="B227" s="21" t="s">
        <v>191</v>
      </c>
      <c r="C227" s="22">
        <v>4600000</v>
      </c>
      <c r="D227" s="22">
        <v>4470031.17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63" x14ac:dyDescent="0.2">
      <c r="A228" s="18">
        <v>19</v>
      </c>
      <c r="B228" s="21" t="s">
        <v>192</v>
      </c>
      <c r="C228" s="22">
        <v>7874000</v>
      </c>
      <c r="D228" s="22">
        <v>7354918.7300000004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31.5" x14ac:dyDescent="0.2">
      <c r="A229" s="18">
        <v>20</v>
      </c>
      <c r="B229" s="21" t="s">
        <v>41</v>
      </c>
      <c r="C229" s="22">
        <v>6746873</v>
      </c>
      <c r="D229" s="22">
        <v>6503734.75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47.25" x14ac:dyDescent="0.2">
      <c r="A230" s="18">
        <v>21</v>
      </c>
      <c r="B230" s="21" t="s">
        <v>110</v>
      </c>
      <c r="C230" s="22">
        <v>16022173</v>
      </c>
      <c r="D230" s="22">
        <v>15908094.17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x14ac:dyDescent="0.2">
      <c r="A231" s="38" t="s">
        <v>224</v>
      </c>
      <c r="B231" s="39"/>
      <c r="C231" s="30">
        <f t="shared" ref="C231:D231" si="3">SUM(C210:C230)</f>
        <v>93963414</v>
      </c>
      <c r="D231" s="30">
        <f t="shared" si="3"/>
        <v>87826685.859999999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x14ac:dyDescent="0.2">
      <c r="A232" s="40" t="s">
        <v>18</v>
      </c>
      <c r="B232" s="40"/>
      <c r="C232" s="40"/>
      <c r="D232" s="41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63" x14ac:dyDescent="0.2">
      <c r="A233" s="18">
        <v>1</v>
      </c>
      <c r="B233" s="21" t="s">
        <v>115</v>
      </c>
      <c r="C233" s="22">
        <v>7359630</v>
      </c>
      <c r="D233" s="22">
        <v>170249.76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78.75" x14ac:dyDescent="0.2">
      <c r="A234" s="18">
        <v>2</v>
      </c>
      <c r="B234" s="21" t="s">
        <v>200</v>
      </c>
      <c r="C234" s="22">
        <v>6248598</v>
      </c>
      <c r="D234" s="22">
        <v>2275654.5299999998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78.75" x14ac:dyDescent="0.2">
      <c r="A235" s="18">
        <v>3</v>
      </c>
      <c r="B235" s="21" t="s">
        <v>201</v>
      </c>
      <c r="C235" s="22">
        <v>3000000</v>
      </c>
      <c r="D235" s="22">
        <v>49950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78.75" x14ac:dyDescent="0.2">
      <c r="A236" s="18">
        <v>4</v>
      </c>
      <c r="B236" s="21" t="s">
        <v>202</v>
      </c>
      <c r="C236" s="22">
        <v>6000000</v>
      </c>
      <c r="D236" s="22">
        <v>49484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78.75" x14ac:dyDescent="0.2">
      <c r="A237" s="18">
        <v>5</v>
      </c>
      <c r="B237" s="21" t="s">
        <v>203</v>
      </c>
      <c r="C237" s="22">
        <v>2000000</v>
      </c>
      <c r="D237" s="22">
        <v>49950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78.75" x14ac:dyDescent="0.2">
      <c r="A238" s="18">
        <v>6</v>
      </c>
      <c r="B238" s="21" t="s">
        <v>204</v>
      </c>
      <c r="C238" s="22">
        <v>4000000</v>
      </c>
      <c r="D238" s="22">
        <v>1348884.59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78.75" x14ac:dyDescent="0.2">
      <c r="A239" s="18">
        <v>7</v>
      </c>
      <c r="B239" s="21" t="s">
        <v>205</v>
      </c>
      <c r="C239" s="22">
        <v>3000000</v>
      </c>
      <c r="D239" s="22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78.75" x14ac:dyDescent="0.2">
      <c r="A240" s="18">
        <v>8</v>
      </c>
      <c r="B240" s="21" t="s">
        <v>206</v>
      </c>
      <c r="C240" s="22">
        <v>3310928</v>
      </c>
      <c r="D240" s="22">
        <v>49840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78.75" x14ac:dyDescent="0.2">
      <c r="A241" s="18">
        <v>9</v>
      </c>
      <c r="B241" s="21" t="s">
        <v>207</v>
      </c>
      <c r="C241" s="22">
        <v>2500000</v>
      </c>
      <c r="D241" s="22">
        <v>49840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63" x14ac:dyDescent="0.2">
      <c r="A242" s="18">
        <v>10</v>
      </c>
      <c r="B242" s="21" t="s">
        <v>208</v>
      </c>
      <c r="C242" s="22">
        <v>2500000</v>
      </c>
      <c r="D242" s="22">
        <v>49950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63" x14ac:dyDescent="0.2">
      <c r="A243" s="18">
        <v>11</v>
      </c>
      <c r="B243" s="21" t="s">
        <v>209</v>
      </c>
      <c r="C243" s="22">
        <v>15000000</v>
      </c>
      <c r="D243" s="22">
        <v>926009.43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63" x14ac:dyDescent="0.2">
      <c r="A244" s="18">
        <v>12</v>
      </c>
      <c r="B244" s="21" t="s">
        <v>210</v>
      </c>
      <c r="C244" s="22">
        <v>2500000</v>
      </c>
      <c r="D244" s="22">
        <v>49950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78.75" x14ac:dyDescent="0.2">
      <c r="A245" s="18">
        <v>13</v>
      </c>
      <c r="B245" s="21" t="s">
        <v>211</v>
      </c>
      <c r="C245" s="22">
        <v>2500000</v>
      </c>
      <c r="D245" s="22">
        <v>2307298.7999999998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78.75" x14ac:dyDescent="0.2">
      <c r="A246" s="18">
        <v>14</v>
      </c>
      <c r="B246" s="21" t="s">
        <v>212</v>
      </c>
      <c r="C246" s="22">
        <v>5936996</v>
      </c>
      <c r="D246" s="22">
        <v>48416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78.75" x14ac:dyDescent="0.2">
      <c r="A247" s="18">
        <v>15</v>
      </c>
      <c r="B247" s="21" t="s">
        <v>225</v>
      </c>
      <c r="C247" s="22">
        <v>2500000</v>
      </c>
      <c r="D247" s="22">
        <v>49950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78.75" x14ac:dyDescent="0.2">
      <c r="A248" s="18">
        <v>16</v>
      </c>
      <c r="B248" s="21" t="s">
        <v>213</v>
      </c>
      <c r="C248" s="22">
        <v>1200000</v>
      </c>
      <c r="D248" s="22">
        <v>417139.52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47.25" x14ac:dyDescent="0.2">
      <c r="A249" s="18">
        <v>17</v>
      </c>
      <c r="B249" s="21" t="s">
        <v>187</v>
      </c>
      <c r="C249" s="22">
        <v>18512102</v>
      </c>
      <c r="D249" s="22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47.25" x14ac:dyDescent="0.2">
      <c r="A250" s="18">
        <v>18</v>
      </c>
      <c r="B250" s="21" t="s">
        <v>188</v>
      </c>
      <c r="C250" s="22">
        <v>14290137</v>
      </c>
      <c r="D250" s="22">
        <v>2906260.29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31.5" x14ac:dyDescent="0.2">
      <c r="A251" s="18">
        <v>19</v>
      </c>
      <c r="B251" s="21" t="s">
        <v>189</v>
      </c>
      <c r="C251" s="22">
        <v>7056723</v>
      </c>
      <c r="D251" s="22">
        <v>3213727.82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63" x14ac:dyDescent="0.2">
      <c r="A252" s="18">
        <v>20</v>
      </c>
      <c r="B252" s="21" t="s">
        <v>193</v>
      </c>
      <c r="C252" s="22">
        <v>8000000</v>
      </c>
      <c r="D252" s="22">
        <v>44500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63" x14ac:dyDescent="0.2">
      <c r="A253" s="18">
        <v>21</v>
      </c>
      <c r="B253" s="21" t="s">
        <v>194</v>
      </c>
      <c r="C253" s="22">
        <v>6000000</v>
      </c>
      <c r="D253" s="22">
        <v>2384370.02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63" x14ac:dyDescent="0.2">
      <c r="A254" s="18">
        <v>22</v>
      </c>
      <c r="B254" s="21" t="s">
        <v>195</v>
      </c>
      <c r="C254" s="22">
        <v>3000000</v>
      </c>
      <c r="D254" s="22">
        <v>49654.6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63" x14ac:dyDescent="0.2">
      <c r="A255" s="18">
        <v>23</v>
      </c>
      <c r="B255" s="21" t="s">
        <v>196</v>
      </c>
      <c r="C255" s="22">
        <v>3000000</v>
      </c>
      <c r="D255" s="22">
        <v>49654.6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63" x14ac:dyDescent="0.2">
      <c r="A256" s="23">
        <v>24</v>
      </c>
      <c r="B256" s="24" t="s">
        <v>197</v>
      </c>
      <c r="C256" s="25">
        <v>3000000</v>
      </c>
      <c r="D256" s="25">
        <v>49654.6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63" x14ac:dyDescent="0.2">
      <c r="A257" s="12">
        <v>25</v>
      </c>
      <c r="B257" s="13" t="s">
        <v>198</v>
      </c>
      <c r="C257" s="14">
        <v>3000000</v>
      </c>
      <c r="D257" s="14">
        <v>49654.6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63" x14ac:dyDescent="0.2">
      <c r="A258" s="12">
        <v>26</v>
      </c>
      <c r="B258" s="13" t="s">
        <v>199</v>
      </c>
      <c r="C258" s="14">
        <v>7420000</v>
      </c>
      <c r="D258" s="1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x14ac:dyDescent="0.2">
      <c r="A259" s="42" t="s">
        <v>226</v>
      </c>
      <c r="B259" s="42" t="s">
        <v>214</v>
      </c>
      <c r="C259" s="31">
        <f>SUM(C233:C258)</f>
        <v>142835114</v>
      </c>
      <c r="D259" s="31">
        <f t="shared" ref="D259" si="4">SUM(D233:D258)</f>
        <v>16640043.159999996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x14ac:dyDescent="0.2">
      <c r="B260" s="4"/>
      <c r="C260" s="4"/>
      <c r="D260" s="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x14ac:dyDescent="0.2">
      <c r="B261" s="4"/>
      <c r="C261" s="4"/>
      <c r="D261" s="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x14ac:dyDescent="0.2">
      <c r="A262" s="32" t="s">
        <v>215</v>
      </c>
      <c r="B262" s="32"/>
      <c r="C262" s="32"/>
      <c r="D262" s="32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x14ac:dyDescent="0.2">
      <c r="B263" s="4"/>
      <c r="C263" s="4"/>
      <c r="D263" s="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x14ac:dyDescent="0.2">
      <c r="B264" s="4"/>
      <c r="C264" s="4"/>
      <c r="D264" s="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x14ac:dyDescent="0.2">
      <c r="B265" s="4"/>
      <c r="C265" s="4"/>
      <c r="D265" s="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x14ac:dyDescent="0.2">
      <c r="B266" s="4"/>
      <c r="C266" s="4"/>
      <c r="D266" s="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x14ac:dyDescent="0.2">
      <c r="B267" s="4"/>
      <c r="C267" s="4"/>
      <c r="D267" s="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x14ac:dyDescent="0.2">
      <c r="B268" s="4"/>
      <c r="C268" s="4"/>
      <c r="D268" s="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x14ac:dyDescent="0.2">
      <c r="B269" s="4"/>
      <c r="C269" s="4"/>
      <c r="D269" s="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x14ac:dyDescent="0.2">
      <c r="B270" s="4"/>
      <c r="C270" s="4"/>
      <c r="D270" s="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x14ac:dyDescent="0.2">
      <c r="B271" s="4"/>
      <c r="C271" s="4"/>
      <c r="D271" s="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x14ac:dyDescent="0.2">
      <c r="B272" s="4"/>
      <c r="C272" s="4"/>
      <c r="D272" s="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2:27" x14ac:dyDescent="0.2">
      <c r="B273" s="4"/>
      <c r="C273" s="4"/>
      <c r="D273" s="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2:27" x14ac:dyDescent="0.2">
      <c r="B274" s="4"/>
      <c r="C274" s="4"/>
      <c r="D274" s="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2:27" x14ac:dyDescent="0.2">
      <c r="B275" s="4"/>
      <c r="C275" s="4"/>
      <c r="D275" s="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2:27" x14ac:dyDescent="0.2">
      <c r="B276" s="4"/>
      <c r="C276" s="4"/>
      <c r="D276" s="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2:27" x14ac:dyDescent="0.2">
      <c r="B277" s="4"/>
      <c r="C277" s="4"/>
      <c r="D277" s="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2:27" x14ac:dyDescent="0.2">
      <c r="B278" s="4"/>
      <c r="C278" s="4"/>
      <c r="D278" s="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2:27" x14ac:dyDescent="0.2">
      <c r="B279" s="4"/>
      <c r="C279" s="4"/>
      <c r="D279" s="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2:27" x14ac:dyDescent="0.2">
      <c r="B280" s="4"/>
      <c r="C280" s="4"/>
      <c r="D280" s="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2:27" x14ac:dyDescent="0.2">
      <c r="B281" s="4"/>
      <c r="C281" s="4"/>
      <c r="D281" s="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2:27" x14ac:dyDescent="0.2">
      <c r="B282" s="4"/>
      <c r="C282" s="4"/>
      <c r="D282" s="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2:27" x14ac:dyDescent="0.2">
      <c r="B283" s="4"/>
      <c r="C283" s="4"/>
      <c r="D283" s="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2:27" x14ac:dyDescent="0.2">
      <c r="B284" s="4"/>
      <c r="C284" s="4"/>
      <c r="D284" s="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2:27" x14ac:dyDescent="0.2">
      <c r="B285" s="4"/>
      <c r="C285" s="4"/>
      <c r="D285" s="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2:27" x14ac:dyDescent="0.2">
      <c r="B286" s="4"/>
      <c r="C286" s="4"/>
      <c r="D286" s="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2:27" x14ac:dyDescent="0.2">
      <c r="B287" s="4"/>
      <c r="C287" s="4"/>
      <c r="D287" s="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2:27" x14ac:dyDescent="0.2">
      <c r="B288" s="4"/>
      <c r="C288" s="4"/>
      <c r="D288" s="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2:27" x14ac:dyDescent="0.2">
      <c r="B289" s="4"/>
      <c r="C289" s="4"/>
      <c r="D289" s="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2:27" x14ac:dyDescent="0.2">
      <c r="B290" s="4"/>
      <c r="C290" s="4"/>
      <c r="D290" s="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2:27" x14ac:dyDescent="0.2">
      <c r="B291" s="4"/>
      <c r="C291" s="4"/>
      <c r="D291" s="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2:27" x14ac:dyDescent="0.2">
      <c r="B292" s="4"/>
      <c r="C292" s="4"/>
      <c r="D292" s="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2:27" x14ac:dyDescent="0.2">
      <c r="B293" s="4"/>
      <c r="C293" s="4"/>
      <c r="D293" s="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2:27" x14ac:dyDescent="0.2">
      <c r="B294" s="4"/>
      <c r="C294" s="4"/>
      <c r="D294" s="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2:27" x14ac:dyDescent="0.2">
      <c r="B295" s="4"/>
      <c r="C295" s="4"/>
      <c r="D295" s="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2:27" x14ac:dyDescent="0.2">
      <c r="B296" s="4"/>
      <c r="C296" s="4"/>
      <c r="D296" s="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2:27" x14ac:dyDescent="0.2">
      <c r="B297" s="4"/>
      <c r="C297" s="4"/>
      <c r="D297" s="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2:27" x14ac:dyDescent="0.2">
      <c r="B298" s="4"/>
      <c r="C298" s="4"/>
      <c r="D298" s="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2:27" x14ac:dyDescent="0.2">
      <c r="B299" s="4"/>
      <c r="C299" s="4"/>
      <c r="D299" s="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2:27" x14ac:dyDescent="0.2">
      <c r="B300" s="4"/>
      <c r="C300" s="4"/>
      <c r="D300" s="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2:27" x14ac:dyDescent="0.2">
      <c r="B301" s="4"/>
      <c r="C301" s="4"/>
      <c r="D301" s="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2:27" x14ac:dyDescent="0.2">
      <c r="B302" s="4"/>
      <c r="C302" s="4"/>
      <c r="D302" s="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2:27" x14ac:dyDescent="0.2">
      <c r="B303" s="4"/>
      <c r="C303" s="4"/>
      <c r="D303" s="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2:27" x14ac:dyDescent="0.2">
      <c r="B304" s="4"/>
      <c r="C304" s="4"/>
      <c r="D304" s="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2:27" x14ac:dyDescent="0.2">
      <c r="B305" s="4"/>
      <c r="C305" s="4"/>
      <c r="D305" s="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2:27" x14ac:dyDescent="0.2">
      <c r="B306" s="4"/>
      <c r="C306" s="4"/>
      <c r="D306" s="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2:27" x14ac:dyDescent="0.2">
      <c r="B307" s="4"/>
      <c r="C307" s="4"/>
      <c r="D307" s="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2:27" x14ac:dyDescent="0.2">
      <c r="B308" s="4"/>
      <c r="C308" s="4"/>
      <c r="D308" s="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2:27" x14ac:dyDescent="0.2">
      <c r="B309" s="4"/>
      <c r="C309" s="4"/>
      <c r="D309" s="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2:27" x14ac:dyDescent="0.2">
      <c r="B310" s="4"/>
      <c r="C310" s="4"/>
      <c r="D310" s="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2:27" x14ac:dyDescent="0.2">
      <c r="B311" s="4"/>
      <c r="C311" s="4"/>
      <c r="D311" s="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2:27" x14ac:dyDescent="0.2">
      <c r="B312" s="4"/>
      <c r="C312" s="4"/>
      <c r="D312" s="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2:27" x14ac:dyDescent="0.2">
      <c r="B313" s="4"/>
      <c r="C313" s="4"/>
      <c r="D313" s="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2:27" x14ac:dyDescent="0.2">
      <c r="B314" s="4"/>
      <c r="C314" s="4"/>
      <c r="D314" s="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2:27" x14ac:dyDescent="0.2">
      <c r="B315" s="4"/>
      <c r="C315" s="4"/>
      <c r="D315" s="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2:27" x14ac:dyDescent="0.2">
      <c r="B316" s="4"/>
      <c r="C316" s="4"/>
      <c r="D316" s="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2:27" x14ac:dyDescent="0.2">
      <c r="B317" s="4"/>
      <c r="C317" s="4"/>
      <c r="D317" s="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2:27" x14ac:dyDescent="0.2">
      <c r="B318" s="4"/>
      <c r="C318" s="4"/>
      <c r="D318" s="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2:27" x14ac:dyDescent="0.2">
      <c r="B319" s="4"/>
      <c r="C319" s="4"/>
      <c r="D319" s="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2:27" x14ac:dyDescent="0.2">
      <c r="B320" s="4"/>
      <c r="C320" s="4"/>
      <c r="D320" s="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2:27" x14ac:dyDescent="0.2">
      <c r="B321" s="4"/>
      <c r="C321" s="4"/>
      <c r="D321" s="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2:27" x14ac:dyDescent="0.2">
      <c r="B322" s="4"/>
      <c r="C322" s="4"/>
      <c r="D322" s="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2:27" x14ac:dyDescent="0.2">
      <c r="B323" s="4"/>
      <c r="C323" s="4"/>
      <c r="D323" s="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2:27" x14ac:dyDescent="0.2">
      <c r="B324" s="4"/>
      <c r="C324" s="4"/>
      <c r="D324" s="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2:27" x14ac:dyDescent="0.2">
      <c r="B325" s="4"/>
      <c r="C325" s="4"/>
      <c r="D325" s="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2:27" x14ac:dyDescent="0.2">
      <c r="B326" s="4"/>
      <c r="C326" s="4"/>
      <c r="D326" s="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2:27" x14ac:dyDescent="0.2">
      <c r="B327" s="4"/>
      <c r="C327" s="4"/>
      <c r="D327" s="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2:27" x14ac:dyDescent="0.2">
      <c r="B328" s="4"/>
      <c r="C328" s="4"/>
      <c r="D328" s="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2:27" x14ac:dyDescent="0.2">
      <c r="B329" s="4"/>
      <c r="C329" s="4"/>
      <c r="D329" s="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2:27" x14ac:dyDescent="0.2">
      <c r="B330" s="4"/>
      <c r="C330" s="4"/>
      <c r="D330" s="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2:27" x14ac:dyDescent="0.2">
      <c r="B331" s="4"/>
      <c r="C331" s="4"/>
      <c r="D331" s="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2:27" x14ac:dyDescent="0.2">
      <c r="B332" s="4"/>
      <c r="C332" s="4"/>
      <c r="D332" s="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2:27" x14ac:dyDescent="0.2">
      <c r="B333" s="4"/>
      <c r="C333" s="4"/>
      <c r="D333" s="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2:27" x14ac:dyDescent="0.2">
      <c r="B334" s="4"/>
      <c r="C334" s="4"/>
      <c r="D334" s="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2:27" x14ac:dyDescent="0.2">
      <c r="B335" s="4"/>
      <c r="C335" s="4"/>
      <c r="D335" s="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2:27" x14ac:dyDescent="0.2">
      <c r="B336" s="4"/>
      <c r="C336" s="4"/>
      <c r="D336" s="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2:27" x14ac:dyDescent="0.2">
      <c r="B337" s="4"/>
      <c r="C337" s="4"/>
      <c r="D337" s="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2:27" x14ac:dyDescent="0.2">
      <c r="B338" s="4"/>
      <c r="C338" s="4"/>
      <c r="D338" s="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2:27" x14ac:dyDescent="0.2">
      <c r="B339" s="4"/>
      <c r="C339" s="4"/>
      <c r="D339" s="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2:27" x14ac:dyDescent="0.2">
      <c r="B340" s="4"/>
      <c r="C340" s="4"/>
      <c r="D340" s="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2:27" x14ac:dyDescent="0.2">
      <c r="B341" s="4"/>
      <c r="C341" s="4"/>
      <c r="D341" s="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2:27" x14ac:dyDescent="0.2">
      <c r="B342" s="4"/>
      <c r="C342" s="4"/>
      <c r="D342" s="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2:27" x14ac:dyDescent="0.2">
      <c r="B343" s="4"/>
      <c r="C343" s="4"/>
      <c r="D343" s="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2:27" x14ac:dyDescent="0.2">
      <c r="B344" s="4"/>
      <c r="C344" s="4"/>
      <c r="D344" s="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2:27" x14ac:dyDescent="0.2">
      <c r="B345" s="4"/>
      <c r="C345" s="4"/>
      <c r="D345" s="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2:27" x14ac:dyDescent="0.2">
      <c r="B346" s="4"/>
      <c r="C346" s="4"/>
      <c r="D346" s="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2:27" x14ac:dyDescent="0.2">
      <c r="B347" s="4"/>
      <c r="C347" s="4"/>
      <c r="D347" s="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2:27" x14ac:dyDescent="0.2">
      <c r="B348" s="4"/>
      <c r="C348" s="4"/>
      <c r="D348" s="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2:27" x14ac:dyDescent="0.2">
      <c r="B349" s="4"/>
      <c r="C349" s="4"/>
      <c r="D349" s="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2:27" x14ac:dyDescent="0.2">
      <c r="B350" s="4"/>
      <c r="C350" s="4"/>
      <c r="D350" s="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2:27" x14ac:dyDescent="0.2">
      <c r="B351" s="4"/>
      <c r="C351" s="4"/>
      <c r="D351" s="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2:27" x14ac:dyDescent="0.2">
      <c r="B352" s="4"/>
      <c r="C352" s="4"/>
      <c r="D352" s="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2:27" x14ac:dyDescent="0.2">
      <c r="B353" s="4"/>
      <c r="C353" s="4"/>
      <c r="D353" s="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2:27" x14ac:dyDescent="0.2">
      <c r="B354" s="4"/>
      <c r="C354" s="4"/>
      <c r="D354" s="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2:27" x14ac:dyDescent="0.2">
      <c r="B355" s="4"/>
      <c r="C355" s="4"/>
      <c r="D355" s="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2:27" x14ac:dyDescent="0.2">
      <c r="B356" s="4"/>
      <c r="C356" s="4"/>
      <c r="D356" s="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2:27" x14ac:dyDescent="0.2">
      <c r="B357" s="4"/>
      <c r="C357" s="4"/>
      <c r="D357" s="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2:27" x14ac:dyDescent="0.2">
      <c r="B358" s="4"/>
      <c r="C358" s="4"/>
      <c r="D358" s="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2:27" x14ac:dyDescent="0.2">
      <c r="B359" s="4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2:27" x14ac:dyDescent="0.2">
      <c r="B360" s="4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2:27" x14ac:dyDescent="0.2">
      <c r="B361" s="4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2:27" x14ac:dyDescent="0.2">
      <c r="B362" s="4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2:27" x14ac:dyDescent="0.2">
      <c r="B363" s="4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2:27" x14ac:dyDescent="0.2">
      <c r="B364" s="4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2:27" x14ac:dyDescent="0.2">
      <c r="B365" s="4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2:27" x14ac:dyDescent="0.2">
      <c r="B366" s="4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2:27" x14ac:dyDescent="0.2">
      <c r="B367" s="4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2:27" x14ac:dyDescent="0.2">
      <c r="B368" s="4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2:27" x14ac:dyDescent="0.2">
      <c r="B369" s="4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2:27" x14ac:dyDescent="0.2">
      <c r="B370" s="4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2:27" x14ac:dyDescent="0.2">
      <c r="B371" s="4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2:27" x14ac:dyDescent="0.2">
      <c r="B372" s="4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2:27" x14ac:dyDescent="0.2">
      <c r="B373" s="4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2:27" x14ac:dyDescent="0.2">
      <c r="B374" s="4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2:27" x14ac:dyDescent="0.2">
      <c r="B375" s="4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2:27" x14ac:dyDescent="0.2">
      <c r="B376" s="4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2:27" x14ac:dyDescent="0.2">
      <c r="B377" s="4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2:27" x14ac:dyDescent="0.2">
      <c r="B378" s="4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2:27" x14ac:dyDescent="0.2">
      <c r="B379" s="4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2:27" x14ac:dyDescent="0.2">
      <c r="B380" s="4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2:27" x14ac:dyDescent="0.2">
      <c r="B381" s="4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2:27" x14ac:dyDescent="0.2">
      <c r="B382" s="4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2:27" x14ac:dyDescent="0.2">
      <c r="B383" s="4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2:27" x14ac:dyDescent="0.2">
      <c r="B384" s="4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2:27" x14ac:dyDescent="0.2">
      <c r="B385" s="4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2:27" x14ac:dyDescent="0.2">
      <c r="B386" s="4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2:27" x14ac:dyDescent="0.2">
      <c r="B387" s="4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2:27" x14ac:dyDescent="0.2">
      <c r="B388" s="4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2:27" x14ac:dyDescent="0.2">
      <c r="B389" s="4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2:27" x14ac:dyDescent="0.2">
      <c r="B390" s="4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2:27" x14ac:dyDescent="0.2">
      <c r="B391" s="4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2:27" x14ac:dyDescent="0.2">
      <c r="B392" s="4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2:27" x14ac:dyDescent="0.2">
      <c r="B393" s="4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2:27" x14ac:dyDescent="0.2">
      <c r="B394" s="4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2:27" x14ac:dyDescent="0.2">
      <c r="B395" s="4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2:27" x14ac:dyDescent="0.2">
      <c r="B396" s="4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2:27" x14ac:dyDescent="0.2">
      <c r="B397" s="4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2:27" x14ac:dyDescent="0.2">
      <c r="B398" s="4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2:27" x14ac:dyDescent="0.2">
      <c r="B399" s="4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2:27" x14ac:dyDescent="0.2">
      <c r="B400" s="4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2:27" x14ac:dyDescent="0.2">
      <c r="B401" s="4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2:27" x14ac:dyDescent="0.2">
      <c r="B402" s="4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2:27" x14ac:dyDescent="0.2">
      <c r="B403" s="4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2:27" x14ac:dyDescent="0.2">
      <c r="B404" s="4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2:27" x14ac:dyDescent="0.2">
      <c r="B405" s="4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2:27" x14ac:dyDescent="0.2">
      <c r="B406" s="4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2:27" x14ac:dyDescent="0.2">
      <c r="B407" s="4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2:27" x14ac:dyDescent="0.2">
      <c r="B408" s="4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2:27" x14ac:dyDescent="0.2">
      <c r="B409" s="4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2:27" x14ac:dyDescent="0.2">
      <c r="B410" s="4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2:27" x14ac:dyDescent="0.2">
      <c r="B411" s="4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2:27" x14ac:dyDescent="0.2">
      <c r="B412" s="4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2:27" x14ac:dyDescent="0.2">
      <c r="B413" s="4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2:27" x14ac:dyDescent="0.2">
      <c r="B414" s="4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2:27" x14ac:dyDescent="0.2">
      <c r="B415" s="4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2:27" x14ac:dyDescent="0.2">
      <c r="B416" s="4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2:27" x14ac:dyDescent="0.2">
      <c r="B417" s="4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2:27" x14ac:dyDescent="0.2">
      <c r="B418" s="4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2:27" x14ac:dyDescent="0.2">
      <c r="B419" s="4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2:27" x14ac:dyDescent="0.2">
      <c r="B420" s="4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2:27" x14ac:dyDescent="0.2">
      <c r="B421" s="4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2:27" x14ac:dyDescent="0.2">
      <c r="B422" s="4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2:27" x14ac:dyDescent="0.2">
      <c r="B423" s="4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2:27" x14ac:dyDescent="0.2">
      <c r="B424" s="4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2:27" x14ac:dyDescent="0.2">
      <c r="B425" s="4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2:27" x14ac:dyDescent="0.2">
      <c r="B426" s="4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2:27" x14ac:dyDescent="0.2">
      <c r="B427" s="4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2:27" x14ac:dyDescent="0.2">
      <c r="B428" s="4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2:27" x14ac:dyDescent="0.2">
      <c r="B429" s="4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2:27" x14ac:dyDescent="0.2">
      <c r="B430" s="4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2:27" x14ac:dyDescent="0.2">
      <c r="B431" s="4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2:27" x14ac:dyDescent="0.2">
      <c r="B432" s="4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2:27" x14ac:dyDescent="0.2">
      <c r="B433" s="4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2:27" x14ac:dyDescent="0.2">
      <c r="B434" s="4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2:27" x14ac:dyDescent="0.2">
      <c r="B435" s="4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2:27" x14ac:dyDescent="0.2">
      <c r="B436" s="4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2:27" x14ac:dyDescent="0.2">
      <c r="B437" s="4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2:27" x14ac:dyDescent="0.2">
      <c r="B438" s="4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2:27" x14ac:dyDescent="0.2">
      <c r="B439" s="4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2:27" x14ac:dyDescent="0.2">
      <c r="B440" s="4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2:27" x14ac:dyDescent="0.2">
      <c r="B441" s="4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2:27" x14ac:dyDescent="0.2">
      <c r="B442" s="4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2:27" x14ac:dyDescent="0.2">
      <c r="B443" s="4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2:27" x14ac:dyDescent="0.2">
      <c r="B444" s="4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2:27" x14ac:dyDescent="0.2">
      <c r="B445" s="4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2:27" x14ac:dyDescent="0.2">
      <c r="B446" s="4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2:27" x14ac:dyDescent="0.2">
      <c r="B447" s="4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2:27" x14ac:dyDescent="0.2">
      <c r="B448" s="4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2:27" x14ac:dyDescent="0.2">
      <c r="B449" s="4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2:27" x14ac:dyDescent="0.2">
      <c r="B450" s="4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2:27" x14ac:dyDescent="0.2">
      <c r="B451" s="4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2:27" x14ac:dyDescent="0.2">
      <c r="B452" s="4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2:27" x14ac:dyDescent="0.2">
      <c r="B453" s="4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2:27" x14ac:dyDescent="0.2">
      <c r="B454" s="4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2:27" x14ac:dyDescent="0.2">
      <c r="B455" s="4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2:27" x14ac:dyDescent="0.2">
      <c r="B456" s="4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2:27" x14ac:dyDescent="0.2">
      <c r="B457" s="4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2:27" x14ac:dyDescent="0.2">
      <c r="B458" s="4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2:27" x14ac:dyDescent="0.2">
      <c r="B459" s="4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2:27" x14ac:dyDescent="0.2">
      <c r="B460" s="4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2:27" x14ac:dyDescent="0.2">
      <c r="B461" s="4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2:27" x14ac:dyDescent="0.2">
      <c r="B462" s="4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2:27" x14ac:dyDescent="0.2">
      <c r="B463" s="4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2:27" x14ac:dyDescent="0.2">
      <c r="B464" s="4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2:27" x14ac:dyDescent="0.2">
      <c r="B465" s="4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2:27" x14ac:dyDescent="0.2">
      <c r="B466" s="4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2:27" x14ac:dyDescent="0.2">
      <c r="B467" s="4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2:27" x14ac:dyDescent="0.2">
      <c r="B468" s="4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2:27" x14ac:dyDescent="0.2">
      <c r="B469" s="4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2:27" x14ac:dyDescent="0.2">
      <c r="B470" s="4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2:27" x14ac:dyDescent="0.2">
      <c r="B471" s="4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2:27" x14ac:dyDescent="0.2">
      <c r="B472" s="4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2:27" x14ac:dyDescent="0.2">
      <c r="B473" s="4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2:27" x14ac:dyDescent="0.2">
      <c r="B474" s="4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2:27" x14ac:dyDescent="0.2">
      <c r="B475" s="4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2:27" x14ac:dyDescent="0.2">
      <c r="B476" s="4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2:27" x14ac:dyDescent="0.2">
      <c r="B477" s="4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2:27" x14ac:dyDescent="0.2">
      <c r="B478" s="4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2:27" x14ac:dyDescent="0.2">
      <c r="B479" s="4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2:27" x14ac:dyDescent="0.2">
      <c r="B480" s="4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2:27" x14ac:dyDescent="0.2">
      <c r="B481" s="4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2:27" x14ac:dyDescent="0.2">
      <c r="B482" s="4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2:27" x14ac:dyDescent="0.2">
      <c r="B483" s="4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2:27" x14ac:dyDescent="0.2">
      <c r="B484" s="4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2:27" x14ac:dyDescent="0.2">
      <c r="B485" s="4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2:27" x14ac:dyDescent="0.2">
      <c r="B486" s="4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2:27" x14ac:dyDescent="0.2">
      <c r="B487" s="4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2:27" x14ac:dyDescent="0.2">
      <c r="B488" s="4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2:27" x14ac:dyDescent="0.2">
      <c r="B489" s="4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2:27" x14ac:dyDescent="0.2">
      <c r="B490" s="4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2:27" x14ac:dyDescent="0.2">
      <c r="B491" s="4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2:27" x14ac:dyDescent="0.2">
      <c r="B492" s="4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2:27" x14ac:dyDescent="0.2">
      <c r="B493" s="4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2:27" x14ac:dyDescent="0.2">
      <c r="B494" s="4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2:27" x14ac:dyDescent="0.2">
      <c r="B495" s="4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2:27" x14ac:dyDescent="0.2">
      <c r="B496" s="4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2:27" x14ac:dyDescent="0.2">
      <c r="B497" s="4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2:27" x14ac:dyDescent="0.2">
      <c r="B498" s="4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2:27" x14ac:dyDescent="0.2">
      <c r="B499" s="4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2:27" x14ac:dyDescent="0.2">
      <c r="B500" s="4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2:27" x14ac:dyDescent="0.2">
      <c r="B501" s="4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2:27" x14ac:dyDescent="0.2">
      <c r="B502" s="4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2:27" x14ac:dyDescent="0.2">
      <c r="B503" s="4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2:27" x14ac:dyDescent="0.2">
      <c r="B504" s="4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2:27" x14ac:dyDescent="0.2">
      <c r="B505" s="4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2:27" x14ac:dyDescent="0.2">
      <c r="B506" s="4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2:27" x14ac:dyDescent="0.2">
      <c r="B507" s="4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2:27" x14ac:dyDescent="0.2">
      <c r="B508" s="4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2:27" x14ac:dyDescent="0.2">
      <c r="B509" s="4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2:27" x14ac:dyDescent="0.2">
      <c r="B510" s="4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2:27" x14ac:dyDescent="0.2">
      <c r="B511" s="4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2:27" x14ac:dyDescent="0.2">
      <c r="B512" s="4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2:27" x14ac:dyDescent="0.2">
      <c r="B513" s="4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2:27" x14ac:dyDescent="0.2">
      <c r="B514" s="4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2:27" x14ac:dyDescent="0.2">
      <c r="B515" s="4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2:27" x14ac:dyDescent="0.2">
      <c r="B516" s="4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2:27" x14ac:dyDescent="0.2">
      <c r="B517" s="4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2:27" x14ac:dyDescent="0.2">
      <c r="B518" s="4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2:27" x14ac:dyDescent="0.2">
      <c r="B519" s="4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2:27" x14ac:dyDescent="0.2">
      <c r="B520" s="4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2:27" x14ac:dyDescent="0.2">
      <c r="B521" s="4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2:27" x14ac:dyDescent="0.2">
      <c r="B522" s="4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2:27" x14ac:dyDescent="0.2">
      <c r="B523" s="4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2:27" x14ac:dyDescent="0.2">
      <c r="B524" s="4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2:27" x14ac:dyDescent="0.2">
      <c r="B525" s="4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2:27" x14ac:dyDescent="0.2">
      <c r="B526" s="4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2:27" x14ac:dyDescent="0.2">
      <c r="B527" s="4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2:27" x14ac:dyDescent="0.2">
      <c r="B528" s="4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2:27" x14ac:dyDescent="0.2">
      <c r="B529" s="4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2:27" x14ac:dyDescent="0.2">
      <c r="B530" s="4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2:27" x14ac:dyDescent="0.2">
      <c r="B531" s="4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2:27" x14ac:dyDescent="0.2">
      <c r="B532" s="4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2:27" x14ac:dyDescent="0.2">
      <c r="B533" s="4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2:27" x14ac:dyDescent="0.2">
      <c r="B534" s="4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2:27" x14ac:dyDescent="0.2">
      <c r="B535" s="4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2:27" x14ac:dyDescent="0.2">
      <c r="B536" s="4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2:27" x14ac:dyDescent="0.2">
      <c r="B537" s="4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2:27" x14ac:dyDescent="0.2">
      <c r="B538" s="4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2:27" x14ac:dyDescent="0.2">
      <c r="B539" s="4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2:27" x14ac:dyDescent="0.2">
      <c r="B540" s="4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2:27" x14ac:dyDescent="0.2">
      <c r="B541" s="4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2:27" x14ac:dyDescent="0.2">
      <c r="B542" s="4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2:27" x14ac:dyDescent="0.2">
      <c r="B543" s="4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2:27" x14ac:dyDescent="0.2">
      <c r="B544" s="4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2:27" x14ac:dyDescent="0.2">
      <c r="B545" s="4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2:27" x14ac:dyDescent="0.2">
      <c r="B546" s="4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2:27" x14ac:dyDescent="0.2">
      <c r="B547" s="4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2:27" x14ac:dyDescent="0.2">
      <c r="B548" s="4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2:27" x14ac:dyDescent="0.2">
      <c r="B549" s="4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2:27" x14ac:dyDescent="0.2">
      <c r="B550" s="4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2:27" x14ac:dyDescent="0.2">
      <c r="B551" s="4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2:27" x14ac:dyDescent="0.2">
      <c r="B552" s="4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2:27" x14ac:dyDescent="0.2">
      <c r="B553" s="4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2:27" x14ac:dyDescent="0.2">
      <c r="B554" s="4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2:27" x14ac:dyDescent="0.2">
      <c r="B555" s="4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2:27" x14ac:dyDescent="0.2">
      <c r="B556" s="4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2:27" x14ac:dyDescent="0.2">
      <c r="B557" s="4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2:27" x14ac:dyDescent="0.2">
      <c r="B558" s="4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2:27" x14ac:dyDescent="0.2">
      <c r="B559" s="4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2:27" x14ac:dyDescent="0.2">
      <c r="B560" s="4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2:27" x14ac:dyDescent="0.2">
      <c r="B561" s="4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2:27" x14ac:dyDescent="0.2">
      <c r="B562" s="4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2:27" x14ac:dyDescent="0.2">
      <c r="B563" s="4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2:27" x14ac:dyDescent="0.2">
      <c r="B564" s="4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2:27" x14ac:dyDescent="0.2">
      <c r="B565" s="4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2:27" x14ac:dyDescent="0.2">
      <c r="B566" s="4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2:27" x14ac:dyDescent="0.2">
      <c r="B567" s="4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2:27" x14ac:dyDescent="0.2">
      <c r="B568" s="4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2:27" x14ac:dyDescent="0.2">
      <c r="B569" s="4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2:27" x14ac:dyDescent="0.2">
      <c r="B570" s="4"/>
      <c r="C570" s="4"/>
      <c r="D570" s="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2:27" x14ac:dyDescent="0.2">
      <c r="B571" s="4"/>
      <c r="C571" s="4"/>
      <c r="D571" s="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2:27" x14ac:dyDescent="0.2">
      <c r="B572" s="4"/>
      <c r="C572" s="4"/>
      <c r="D572" s="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2:27" x14ac:dyDescent="0.2">
      <c r="B573" s="4"/>
      <c r="C573" s="4"/>
      <c r="D573" s="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2:27" x14ac:dyDescent="0.2">
      <c r="B574" s="4"/>
      <c r="C574" s="4"/>
      <c r="D574" s="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2:27" x14ac:dyDescent="0.2">
      <c r="B575" s="4"/>
      <c r="C575" s="4"/>
      <c r="D575" s="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2:27" x14ac:dyDescent="0.2">
      <c r="B576" s="4"/>
      <c r="C576" s="4"/>
      <c r="D576" s="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2:27" x14ac:dyDescent="0.2">
      <c r="B577" s="4"/>
      <c r="C577" s="4"/>
      <c r="D577" s="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2:27" x14ac:dyDescent="0.2">
      <c r="B578" s="4"/>
      <c r="C578" s="4"/>
      <c r="D578" s="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2:27" x14ac:dyDescent="0.2">
      <c r="B579" s="4"/>
      <c r="C579" s="4"/>
      <c r="D579" s="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2:27" x14ac:dyDescent="0.2">
      <c r="B580" s="4"/>
      <c r="C580" s="4"/>
      <c r="D580" s="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2:27" x14ac:dyDescent="0.2">
      <c r="B581" s="4"/>
      <c r="C581" s="4"/>
      <c r="D581" s="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2:27" x14ac:dyDescent="0.2">
      <c r="B582" s="4"/>
      <c r="C582" s="4"/>
      <c r="D582" s="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2:27" x14ac:dyDescent="0.2">
      <c r="B583" s="4"/>
      <c r="C583" s="4"/>
      <c r="D583" s="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2:27" x14ac:dyDescent="0.2">
      <c r="B584" s="4"/>
      <c r="C584" s="4"/>
      <c r="D584" s="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2:27" x14ac:dyDescent="0.2">
      <c r="B585" s="4"/>
      <c r="C585" s="4"/>
      <c r="D585" s="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2:27" x14ac:dyDescent="0.2">
      <c r="B586" s="4"/>
      <c r="C586" s="4"/>
      <c r="D586" s="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2:27" x14ac:dyDescent="0.2">
      <c r="B587" s="4"/>
      <c r="C587" s="4"/>
      <c r="D587" s="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2:27" x14ac:dyDescent="0.2">
      <c r="B588" s="4"/>
      <c r="C588" s="4"/>
      <c r="D588" s="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2:27" x14ac:dyDescent="0.2">
      <c r="B589" s="4"/>
      <c r="C589" s="4"/>
      <c r="D589" s="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2:27" x14ac:dyDescent="0.2">
      <c r="B590" s="4"/>
      <c r="C590" s="4"/>
      <c r="D590" s="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2:27" x14ac:dyDescent="0.2">
      <c r="B591" s="4"/>
      <c r="C591" s="4"/>
      <c r="D591" s="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2:27" x14ac:dyDescent="0.2">
      <c r="B592" s="4"/>
      <c r="C592" s="4"/>
      <c r="D592" s="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2:27" x14ac:dyDescent="0.2">
      <c r="B593" s="4"/>
      <c r="C593" s="4"/>
      <c r="D593" s="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2:27" x14ac:dyDescent="0.2">
      <c r="B594" s="4"/>
      <c r="C594" s="4"/>
      <c r="D594" s="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2:27" x14ac:dyDescent="0.2">
      <c r="B595" s="4"/>
      <c r="C595" s="4"/>
      <c r="D595" s="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2:27" x14ac:dyDescent="0.2">
      <c r="B596" s="4"/>
      <c r="C596" s="4"/>
      <c r="D596" s="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2:27" x14ac:dyDescent="0.2">
      <c r="B597" s="4"/>
      <c r="C597" s="4"/>
      <c r="D597" s="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2:27" x14ac:dyDescent="0.2">
      <c r="B598" s="4"/>
      <c r="C598" s="4"/>
      <c r="D598" s="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2:27" x14ac:dyDescent="0.2">
      <c r="B599" s="4"/>
      <c r="C599" s="4"/>
      <c r="D599" s="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2:27" x14ac:dyDescent="0.2">
      <c r="B600" s="4"/>
      <c r="C600" s="4"/>
      <c r="D600" s="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2:27" x14ac:dyDescent="0.2">
      <c r="B601" s="4"/>
      <c r="C601" s="4"/>
      <c r="D601" s="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2:27" x14ac:dyDescent="0.2">
      <c r="B602" s="4"/>
      <c r="C602" s="4"/>
      <c r="D602" s="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2:27" x14ac:dyDescent="0.2">
      <c r="B603" s="4"/>
      <c r="C603" s="4"/>
      <c r="D603" s="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2:27" x14ac:dyDescent="0.2">
      <c r="B604" s="4"/>
      <c r="C604" s="4"/>
      <c r="D604" s="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2:27" x14ac:dyDescent="0.2">
      <c r="B605" s="4"/>
      <c r="C605" s="4"/>
      <c r="D605" s="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2:27" x14ac:dyDescent="0.2">
      <c r="B606" s="4"/>
      <c r="C606" s="4"/>
      <c r="D606" s="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2:27" x14ac:dyDescent="0.2">
      <c r="B607" s="4"/>
      <c r="C607" s="4"/>
      <c r="D607" s="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2:27" x14ac:dyDescent="0.2">
      <c r="B608" s="4"/>
      <c r="C608" s="4"/>
      <c r="D608" s="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2:27" x14ac:dyDescent="0.2">
      <c r="B609" s="4"/>
      <c r="C609" s="4"/>
      <c r="D609" s="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2:27" x14ac:dyDescent="0.2">
      <c r="B610" s="4"/>
      <c r="C610" s="4"/>
      <c r="D610" s="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2:27" x14ac:dyDescent="0.2">
      <c r="B611" s="4"/>
      <c r="C611" s="4"/>
      <c r="D611" s="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2:27" x14ac:dyDescent="0.2">
      <c r="B612" s="4"/>
      <c r="C612" s="4"/>
      <c r="D612" s="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2:27" x14ac:dyDescent="0.2">
      <c r="B613" s="4"/>
      <c r="C613" s="4"/>
      <c r="D613" s="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2:27" x14ac:dyDescent="0.2">
      <c r="B614" s="4"/>
      <c r="C614" s="4"/>
      <c r="D614" s="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2:27" x14ac:dyDescent="0.2">
      <c r="B615" s="4"/>
      <c r="C615" s="4"/>
      <c r="D615" s="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2:27" x14ac:dyDescent="0.2">
      <c r="B616" s="4"/>
      <c r="C616" s="4"/>
      <c r="D616" s="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2:27" x14ac:dyDescent="0.2">
      <c r="B617" s="4"/>
      <c r="C617" s="4"/>
      <c r="D617" s="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2:27" x14ac:dyDescent="0.2">
      <c r="B618" s="4"/>
      <c r="C618" s="4"/>
      <c r="D618" s="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2:27" x14ac:dyDescent="0.2">
      <c r="B619" s="4"/>
      <c r="C619" s="4"/>
      <c r="D619" s="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2:27" x14ac:dyDescent="0.2">
      <c r="B620" s="4"/>
      <c r="C620" s="4"/>
      <c r="D620" s="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2:27" x14ac:dyDescent="0.2">
      <c r="B621" s="4"/>
      <c r="C621" s="4"/>
      <c r="D621" s="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2:27" x14ac:dyDescent="0.2">
      <c r="B622" s="4"/>
      <c r="C622" s="4"/>
      <c r="D622" s="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2:27" x14ac:dyDescent="0.2">
      <c r="B623" s="4"/>
      <c r="C623" s="4"/>
      <c r="D623" s="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2:27" x14ac:dyDescent="0.2">
      <c r="B624" s="4"/>
      <c r="C624" s="4"/>
      <c r="D624" s="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2:27" x14ac:dyDescent="0.2">
      <c r="B625" s="4"/>
      <c r="C625" s="4"/>
      <c r="D625" s="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2:27" x14ac:dyDescent="0.2">
      <c r="B626" s="4"/>
      <c r="C626" s="4"/>
      <c r="D626" s="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2:27" x14ac:dyDescent="0.2">
      <c r="B627" s="4"/>
      <c r="C627" s="4"/>
      <c r="D627" s="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2:27" x14ac:dyDescent="0.2">
      <c r="B628" s="4"/>
      <c r="C628" s="4"/>
      <c r="D628" s="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2:27" x14ac:dyDescent="0.2">
      <c r="B629" s="4"/>
      <c r="C629" s="4"/>
      <c r="D629" s="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2:27" x14ac:dyDescent="0.2">
      <c r="B630" s="4"/>
      <c r="C630" s="4"/>
      <c r="D630" s="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2:27" x14ac:dyDescent="0.2">
      <c r="B631" s="4"/>
      <c r="C631" s="4"/>
      <c r="D631" s="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2:27" x14ac:dyDescent="0.2">
      <c r="B632" s="4"/>
      <c r="C632" s="4"/>
      <c r="D632" s="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2:27" x14ac:dyDescent="0.2">
      <c r="B633" s="4"/>
      <c r="C633" s="4"/>
      <c r="D633" s="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2:27" x14ac:dyDescent="0.2">
      <c r="B634" s="4"/>
      <c r="C634" s="4"/>
      <c r="D634" s="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2:27" x14ac:dyDescent="0.2">
      <c r="B635" s="4"/>
      <c r="C635" s="4"/>
      <c r="D635" s="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2:27" x14ac:dyDescent="0.2">
      <c r="B636" s="4"/>
      <c r="C636" s="4"/>
      <c r="D636" s="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2:27" x14ac:dyDescent="0.2">
      <c r="B637" s="4"/>
      <c r="C637" s="4"/>
      <c r="D637" s="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2:27" x14ac:dyDescent="0.2">
      <c r="B638" s="4"/>
      <c r="C638" s="4"/>
      <c r="D638" s="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2:27" x14ac:dyDescent="0.2">
      <c r="B639" s="4"/>
      <c r="C639" s="4"/>
      <c r="D639" s="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2:27" x14ac:dyDescent="0.2">
      <c r="B640" s="4"/>
      <c r="C640" s="4"/>
      <c r="D640" s="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2:27" x14ac:dyDescent="0.2">
      <c r="B641" s="4"/>
      <c r="C641" s="4"/>
      <c r="D641" s="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2:27" x14ac:dyDescent="0.2">
      <c r="B642" s="4"/>
      <c r="C642" s="4"/>
      <c r="D642" s="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2:27" x14ac:dyDescent="0.2">
      <c r="B643" s="4"/>
      <c r="C643" s="4"/>
      <c r="D643" s="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2:27" x14ac:dyDescent="0.2">
      <c r="B644" s="4"/>
      <c r="C644" s="4"/>
      <c r="D644" s="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2:27" x14ac:dyDescent="0.2">
      <c r="B645" s="4"/>
      <c r="C645" s="4"/>
      <c r="D645" s="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2:27" x14ac:dyDescent="0.2">
      <c r="B646" s="4"/>
      <c r="C646" s="4"/>
      <c r="D646" s="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2:27" x14ac:dyDescent="0.2">
      <c r="B647" s="4"/>
      <c r="C647" s="4"/>
      <c r="D647" s="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2:27" x14ac:dyDescent="0.2">
      <c r="B648" s="4"/>
      <c r="C648" s="4"/>
      <c r="D648" s="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2:27" x14ac:dyDescent="0.2">
      <c r="B649" s="4"/>
      <c r="C649" s="4"/>
      <c r="D649" s="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2:27" x14ac:dyDescent="0.2">
      <c r="B650" s="4"/>
      <c r="C650" s="4"/>
      <c r="D650" s="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2:27" x14ac:dyDescent="0.2">
      <c r="B651" s="4"/>
      <c r="C651" s="4"/>
      <c r="D651" s="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2:27" x14ac:dyDescent="0.2">
      <c r="B652" s="4"/>
      <c r="C652" s="4"/>
      <c r="D652" s="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2:27" x14ac:dyDescent="0.2">
      <c r="B653" s="4"/>
      <c r="C653" s="4"/>
      <c r="D653" s="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2:27" x14ac:dyDescent="0.2">
      <c r="B654" s="4"/>
      <c r="C654" s="4"/>
      <c r="D654" s="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2:27" x14ac:dyDescent="0.2">
      <c r="B655" s="4"/>
      <c r="C655" s="4"/>
      <c r="D655" s="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2:27" x14ac:dyDescent="0.2">
      <c r="B656" s="4"/>
      <c r="C656" s="4"/>
      <c r="D656" s="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2:27" x14ac:dyDescent="0.2">
      <c r="B657" s="4"/>
      <c r="C657" s="4"/>
      <c r="D657" s="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2:27" x14ac:dyDescent="0.2">
      <c r="B658" s="4"/>
      <c r="C658" s="4"/>
      <c r="D658" s="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2:27" x14ac:dyDescent="0.2">
      <c r="B659" s="4"/>
      <c r="C659" s="4"/>
      <c r="D659" s="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2:27" x14ac:dyDescent="0.2">
      <c r="B660" s="4"/>
      <c r="C660" s="4"/>
      <c r="D660" s="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2:27" x14ac:dyDescent="0.2">
      <c r="B661" s="4"/>
      <c r="C661" s="4"/>
      <c r="D661" s="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2:27" x14ac:dyDescent="0.2">
      <c r="B662" s="4"/>
      <c r="C662" s="4"/>
      <c r="D662" s="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2:27" x14ac:dyDescent="0.2">
      <c r="B663" s="4"/>
      <c r="C663" s="4"/>
      <c r="D663" s="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2:27" x14ac:dyDescent="0.2">
      <c r="B664" s="4"/>
      <c r="C664" s="4"/>
      <c r="D664" s="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2:27" x14ac:dyDescent="0.2">
      <c r="B665" s="4"/>
      <c r="C665" s="4"/>
      <c r="D665" s="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2:27" x14ac:dyDescent="0.2">
      <c r="B666" s="4"/>
      <c r="C666" s="4"/>
      <c r="D666" s="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2:27" x14ac:dyDescent="0.2">
      <c r="B667" s="4"/>
      <c r="C667" s="4"/>
      <c r="D667" s="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2:27" x14ac:dyDescent="0.2">
      <c r="B668" s="4"/>
      <c r="C668" s="4"/>
      <c r="D668" s="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2:27" x14ac:dyDescent="0.2">
      <c r="B669" s="4"/>
      <c r="C669" s="4"/>
      <c r="D669" s="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2:27" x14ac:dyDescent="0.2">
      <c r="B670" s="4"/>
      <c r="C670" s="4"/>
      <c r="D670" s="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2:27" x14ac:dyDescent="0.2">
      <c r="B671" s="4"/>
      <c r="C671" s="4"/>
      <c r="D671" s="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2:27" x14ac:dyDescent="0.2">
      <c r="B672" s="4"/>
      <c r="C672" s="4"/>
      <c r="D672" s="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2:27" x14ac:dyDescent="0.2">
      <c r="B673" s="4"/>
      <c r="C673" s="4"/>
      <c r="D673" s="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2:27" x14ac:dyDescent="0.2">
      <c r="B674" s="4"/>
      <c r="C674" s="4"/>
      <c r="D674" s="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2:27" x14ac:dyDescent="0.2">
      <c r="B675" s="4"/>
      <c r="C675" s="4"/>
      <c r="D675" s="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2:27" x14ac:dyDescent="0.2">
      <c r="B676" s="4"/>
      <c r="C676" s="4"/>
      <c r="D676" s="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2:27" x14ac:dyDescent="0.2">
      <c r="B677" s="4"/>
      <c r="C677" s="4"/>
      <c r="D677" s="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2:27" x14ac:dyDescent="0.2">
      <c r="B678" s="4"/>
      <c r="C678" s="4"/>
      <c r="D678" s="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2:27" x14ac:dyDescent="0.2">
      <c r="B679" s="4"/>
      <c r="C679" s="4"/>
      <c r="D679" s="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2:27" x14ac:dyDescent="0.2">
      <c r="B680" s="4"/>
      <c r="C680" s="4"/>
      <c r="D680" s="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2:27" x14ac:dyDescent="0.2">
      <c r="B681" s="4"/>
      <c r="C681" s="4"/>
      <c r="D681" s="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2:27" x14ac:dyDescent="0.2">
      <c r="B682" s="4"/>
      <c r="C682" s="4"/>
      <c r="D682" s="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2:27" x14ac:dyDescent="0.2">
      <c r="B683" s="4"/>
      <c r="C683" s="4"/>
      <c r="D683" s="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2:27" x14ac:dyDescent="0.2">
      <c r="B684" s="4"/>
      <c r="C684" s="4"/>
      <c r="D684" s="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2:27" x14ac:dyDescent="0.2">
      <c r="B685" s="4"/>
      <c r="C685" s="4"/>
      <c r="D685" s="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2:27" x14ac:dyDescent="0.2">
      <c r="B686" s="4"/>
      <c r="C686" s="4"/>
      <c r="D686" s="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2:27" x14ac:dyDescent="0.2">
      <c r="B687" s="4"/>
      <c r="C687" s="4"/>
      <c r="D687" s="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2:27" x14ac:dyDescent="0.2">
      <c r="B688" s="4"/>
      <c r="C688" s="4"/>
      <c r="D688" s="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2:27" x14ac:dyDescent="0.2">
      <c r="B689" s="4"/>
      <c r="C689" s="4"/>
      <c r="D689" s="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2:27" x14ac:dyDescent="0.2">
      <c r="B690" s="4"/>
      <c r="C690" s="4"/>
      <c r="D690" s="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2:27" x14ac:dyDescent="0.2">
      <c r="B691" s="4"/>
      <c r="C691" s="4"/>
      <c r="D691" s="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2:27" x14ac:dyDescent="0.2">
      <c r="B692" s="4"/>
      <c r="C692" s="4"/>
      <c r="D692" s="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2:27" x14ac:dyDescent="0.2">
      <c r="B693" s="4"/>
      <c r="C693" s="4"/>
      <c r="D693" s="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2:27" x14ac:dyDescent="0.2">
      <c r="B694" s="4"/>
      <c r="C694" s="4"/>
      <c r="D694" s="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2:27" x14ac:dyDescent="0.2">
      <c r="B695" s="4"/>
      <c r="C695" s="4"/>
      <c r="D695" s="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2:27" x14ac:dyDescent="0.2">
      <c r="B696" s="4"/>
      <c r="C696" s="4"/>
      <c r="D696" s="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2:27" x14ac:dyDescent="0.2">
      <c r="B697" s="4"/>
      <c r="C697" s="4"/>
      <c r="D697" s="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2:27" x14ac:dyDescent="0.2">
      <c r="B698" s="4"/>
      <c r="C698" s="4"/>
      <c r="D698" s="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2:27" x14ac:dyDescent="0.2">
      <c r="B699" s="4"/>
      <c r="C699" s="4"/>
      <c r="D699" s="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2:27" x14ac:dyDescent="0.2">
      <c r="B700" s="4"/>
      <c r="C700" s="4"/>
      <c r="D700" s="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2:27" x14ac:dyDescent="0.2">
      <c r="B701" s="4"/>
      <c r="C701" s="4"/>
      <c r="D701" s="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2:27" x14ac:dyDescent="0.2">
      <c r="B702" s="4"/>
      <c r="C702" s="4"/>
      <c r="D702" s="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2:27" x14ac:dyDescent="0.2">
      <c r="B703" s="4"/>
      <c r="C703" s="4"/>
      <c r="D703" s="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2:27" x14ac:dyDescent="0.2">
      <c r="B704" s="4"/>
      <c r="C704" s="4"/>
      <c r="D704" s="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2:27" x14ac:dyDescent="0.2">
      <c r="B705" s="4"/>
      <c r="C705" s="4"/>
      <c r="D705" s="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2:27" x14ac:dyDescent="0.2">
      <c r="B706" s="4"/>
      <c r="C706" s="4"/>
      <c r="D706" s="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2:27" x14ac:dyDescent="0.2">
      <c r="B707" s="4"/>
      <c r="C707" s="4"/>
      <c r="D707" s="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2:27" x14ac:dyDescent="0.2">
      <c r="B708" s="4"/>
      <c r="C708" s="4"/>
      <c r="D708" s="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2:27" x14ac:dyDescent="0.2">
      <c r="B709" s="4"/>
      <c r="C709" s="4"/>
      <c r="D709" s="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2:27" x14ac:dyDescent="0.2">
      <c r="B710" s="4"/>
      <c r="C710" s="4"/>
      <c r="D710" s="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2:27" x14ac:dyDescent="0.2">
      <c r="B711" s="4"/>
      <c r="C711" s="4"/>
      <c r="D711" s="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2:27" x14ac:dyDescent="0.2">
      <c r="B712" s="4"/>
      <c r="C712" s="4"/>
      <c r="D712" s="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2:27" x14ac:dyDescent="0.2">
      <c r="B713" s="4"/>
      <c r="C713" s="4"/>
      <c r="D713" s="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2:27" x14ac:dyDescent="0.2">
      <c r="B714" s="4"/>
      <c r="C714" s="4"/>
      <c r="D714" s="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2:27" x14ac:dyDescent="0.2">
      <c r="B715" s="4"/>
      <c r="C715" s="4"/>
      <c r="D715" s="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2:27" x14ac:dyDescent="0.2">
      <c r="B716" s="4"/>
      <c r="C716" s="4"/>
      <c r="D716" s="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2:27" x14ac:dyDescent="0.2">
      <c r="B717" s="4"/>
      <c r="C717" s="4"/>
      <c r="D717" s="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2:27" x14ac:dyDescent="0.2">
      <c r="B718" s="4"/>
      <c r="C718" s="4"/>
      <c r="D718" s="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2:27" x14ac:dyDescent="0.2">
      <c r="B719" s="4"/>
      <c r="C719" s="4"/>
      <c r="D719" s="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2:27" x14ac:dyDescent="0.2">
      <c r="B720" s="4"/>
      <c r="C720" s="4"/>
      <c r="D720" s="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2:27" x14ac:dyDescent="0.2">
      <c r="B721" s="4"/>
      <c r="C721" s="4"/>
      <c r="D721" s="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2:27" x14ac:dyDescent="0.2">
      <c r="B722" s="4"/>
      <c r="C722" s="4"/>
      <c r="D722" s="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2:27" x14ac:dyDescent="0.2">
      <c r="B723" s="4"/>
      <c r="C723" s="4"/>
      <c r="D723" s="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2:27" x14ac:dyDescent="0.2">
      <c r="B724" s="4"/>
      <c r="C724" s="4"/>
      <c r="D724" s="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2:27" x14ac:dyDescent="0.2">
      <c r="B725" s="4"/>
      <c r="C725" s="4"/>
      <c r="D725" s="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2:27" x14ac:dyDescent="0.2">
      <c r="B726" s="4"/>
      <c r="C726" s="4"/>
      <c r="D726" s="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2:27" x14ac:dyDescent="0.2">
      <c r="B727" s="4"/>
      <c r="C727" s="4"/>
      <c r="D727" s="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2:27" x14ac:dyDescent="0.2">
      <c r="B728" s="4"/>
      <c r="C728" s="4"/>
      <c r="D728" s="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2:27" x14ac:dyDescent="0.2">
      <c r="B729" s="4"/>
      <c r="C729" s="4"/>
      <c r="D729" s="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2:27" x14ac:dyDescent="0.2">
      <c r="B730" s="4"/>
      <c r="C730" s="4"/>
      <c r="D730" s="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2:27" x14ac:dyDescent="0.2">
      <c r="B731" s="4"/>
      <c r="C731" s="4"/>
      <c r="D731" s="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2:27" x14ac:dyDescent="0.2">
      <c r="B732" s="4"/>
      <c r="C732" s="4"/>
      <c r="D732" s="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2:27" x14ac:dyDescent="0.2">
      <c r="B733" s="4"/>
      <c r="C733" s="4"/>
      <c r="D733" s="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2:27" x14ac:dyDescent="0.2">
      <c r="B734" s="4"/>
      <c r="C734" s="4"/>
      <c r="D734" s="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2:27" x14ac:dyDescent="0.2">
      <c r="B735" s="4"/>
      <c r="C735" s="4"/>
      <c r="D735" s="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2:27" x14ac:dyDescent="0.2">
      <c r="B736" s="4"/>
      <c r="C736" s="4"/>
      <c r="D736" s="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2:27" x14ac:dyDescent="0.2">
      <c r="B737" s="4"/>
      <c r="C737" s="4"/>
      <c r="D737" s="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2:27" x14ac:dyDescent="0.2">
      <c r="B738" s="4"/>
      <c r="C738" s="4"/>
      <c r="D738" s="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2:27" x14ac:dyDescent="0.2">
      <c r="B739" s="4"/>
      <c r="C739" s="4"/>
      <c r="D739" s="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2:27" x14ac:dyDescent="0.2">
      <c r="B740" s="4"/>
      <c r="C740" s="4"/>
      <c r="D740" s="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2:27" x14ac:dyDescent="0.2">
      <c r="B741" s="4"/>
      <c r="C741" s="4"/>
      <c r="D741" s="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2:27" x14ac:dyDescent="0.2">
      <c r="B742" s="4"/>
      <c r="C742" s="4"/>
      <c r="D742" s="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2:27" x14ac:dyDescent="0.2">
      <c r="B743" s="4"/>
      <c r="C743" s="4"/>
      <c r="D743" s="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2:27" x14ac:dyDescent="0.2">
      <c r="B744" s="4"/>
      <c r="C744" s="4"/>
      <c r="D744" s="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2:27" x14ac:dyDescent="0.2">
      <c r="B745" s="4"/>
      <c r="C745" s="4"/>
      <c r="D745" s="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2:27" x14ac:dyDescent="0.2">
      <c r="B746" s="4"/>
      <c r="C746" s="4"/>
      <c r="D746" s="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2:27" x14ac:dyDescent="0.2">
      <c r="B747" s="4"/>
      <c r="C747" s="4"/>
      <c r="D747" s="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2:27" x14ac:dyDescent="0.2">
      <c r="B748" s="4"/>
      <c r="C748" s="4"/>
      <c r="D748" s="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2:27" x14ac:dyDescent="0.2">
      <c r="B749" s="4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2:27" x14ac:dyDescent="0.2">
      <c r="B750" s="4"/>
      <c r="C750" s="4"/>
      <c r="D750" s="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2:27" x14ac:dyDescent="0.2">
      <c r="B751" s="4"/>
      <c r="C751" s="4"/>
      <c r="D751" s="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2:27" x14ac:dyDescent="0.2">
      <c r="B752" s="4"/>
      <c r="C752" s="4"/>
      <c r="D752" s="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2:27" x14ac:dyDescent="0.2">
      <c r="B753" s="4"/>
      <c r="C753" s="4"/>
      <c r="D753" s="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2:27" x14ac:dyDescent="0.2">
      <c r="B754" s="4"/>
      <c r="C754" s="4"/>
      <c r="D754" s="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2:27" x14ac:dyDescent="0.2">
      <c r="B755" s="4"/>
      <c r="C755" s="4"/>
      <c r="D755" s="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2:27" x14ac:dyDescent="0.2">
      <c r="B756" s="4"/>
      <c r="C756" s="4"/>
      <c r="D756" s="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2:27" x14ac:dyDescent="0.2">
      <c r="B757" s="4"/>
      <c r="C757" s="4"/>
      <c r="D757" s="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2:27" x14ac:dyDescent="0.2">
      <c r="B758" s="4"/>
      <c r="C758" s="4"/>
      <c r="D758" s="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2:27" x14ac:dyDescent="0.2">
      <c r="B759" s="4"/>
      <c r="C759" s="4"/>
      <c r="D759" s="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2:27" x14ac:dyDescent="0.2">
      <c r="B760" s="4"/>
      <c r="C760" s="4"/>
      <c r="D760" s="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2:27" x14ac:dyDescent="0.2">
      <c r="B761" s="4"/>
      <c r="C761" s="4"/>
      <c r="D761" s="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2:27" x14ac:dyDescent="0.2">
      <c r="B762" s="4"/>
      <c r="C762" s="4"/>
      <c r="D762" s="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2:27" x14ac:dyDescent="0.2">
      <c r="B763" s="4"/>
      <c r="C763" s="4"/>
      <c r="D763" s="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2:27" x14ac:dyDescent="0.2">
      <c r="B764" s="4"/>
      <c r="C764" s="4"/>
      <c r="D764" s="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2:27" x14ac:dyDescent="0.2">
      <c r="B765" s="4"/>
      <c r="C765" s="4"/>
      <c r="D765" s="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2:27" x14ac:dyDescent="0.2">
      <c r="B766" s="4"/>
      <c r="C766" s="4"/>
      <c r="D766" s="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2:27" x14ac:dyDescent="0.2">
      <c r="B767" s="4"/>
      <c r="C767" s="4"/>
      <c r="D767" s="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2:27" x14ac:dyDescent="0.2">
      <c r="B768" s="4"/>
      <c r="C768" s="4"/>
      <c r="D768" s="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2:27" x14ac:dyDescent="0.2">
      <c r="B769" s="4"/>
      <c r="C769" s="4"/>
      <c r="D769" s="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2:27" x14ac:dyDescent="0.2">
      <c r="B770" s="4"/>
      <c r="C770" s="4"/>
      <c r="D770" s="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2:27" x14ac:dyDescent="0.2">
      <c r="B771" s="4"/>
      <c r="C771" s="4"/>
      <c r="D771" s="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2:27" x14ac:dyDescent="0.2">
      <c r="B772" s="4"/>
      <c r="C772" s="4"/>
      <c r="D772" s="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2:27" x14ac:dyDescent="0.2">
      <c r="B773" s="4"/>
      <c r="C773" s="4"/>
      <c r="D773" s="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2:27" x14ac:dyDescent="0.2">
      <c r="B774" s="4"/>
      <c r="C774" s="4"/>
      <c r="D774" s="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2:27" x14ac:dyDescent="0.2">
      <c r="B775" s="4"/>
      <c r="C775" s="4"/>
      <c r="D775" s="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2:27" x14ac:dyDescent="0.2">
      <c r="B776" s="4"/>
      <c r="C776" s="4"/>
      <c r="D776" s="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2:27" x14ac:dyDescent="0.2">
      <c r="B777" s="4"/>
      <c r="C777" s="4"/>
      <c r="D777" s="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2:27" x14ac:dyDescent="0.2">
      <c r="B778" s="4"/>
      <c r="C778" s="4"/>
      <c r="D778" s="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2:27" x14ac:dyDescent="0.2">
      <c r="B779" s="4"/>
      <c r="C779" s="4"/>
      <c r="D779" s="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2:27" x14ac:dyDescent="0.2">
      <c r="B780" s="4"/>
      <c r="C780" s="4"/>
      <c r="D780" s="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2:27" x14ac:dyDescent="0.2">
      <c r="B781" s="4"/>
      <c r="C781" s="4"/>
      <c r="D781" s="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2:27" x14ac:dyDescent="0.2">
      <c r="B782" s="4"/>
      <c r="C782" s="4"/>
      <c r="D782" s="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2:27" x14ac:dyDescent="0.2">
      <c r="B783" s="4"/>
      <c r="C783" s="4"/>
      <c r="D783" s="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2:27" x14ac:dyDescent="0.2">
      <c r="B784" s="4"/>
      <c r="C784" s="4"/>
      <c r="D784" s="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2:27" x14ac:dyDescent="0.2">
      <c r="B785" s="4"/>
      <c r="C785" s="4"/>
      <c r="D785" s="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2:27" x14ac:dyDescent="0.2">
      <c r="B786" s="4"/>
      <c r="C786" s="4"/>
      <c r="D786" s="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2:27" x14ac:dyDescent="0.2">
      <c r="B787" s="4"/>
      <c r="C787" s="4"/>
      <c r="D787" s="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2:27" x14ac:dyDescent="0.2">
      <c r="B788" s="4"/>
      <c r="C788" s="4"/>
      <c r="D788" s="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2:27" x14ac:dyDescent="0.2">
      <c r="B789" s="4"/>
      <c r="C789" s="4"/>
      <c r="D789" s="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2:27" x14ac:dyDescent="0.2">
      <c r="B790" s="4"/>
      <c r="C790" s="4"/>
      <c r="D790" s="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2:27" x14ac:dyDescent="0.2">
      <c r="B791" s="4"/>
      <c r="C791" s="4"/>
      <c r="D791" s="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2:27" x14ac:dyDescent="0.2">
      <c r="B792" s="4"/>
      <c r="C792" s="4"/>
      <c r="D792" s="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2:27" x14ac:dyDescent="0.2">
      <c r="B793" s="4"/>
      <c r="C793" s="4"/>
      <c r="D793" s="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2:27" x14ac:dyDescent="0.2">
      <c r="B794" s="4"/>
      <c r="C794" s="4"/>
      <c r="D794" s="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2:27" x14ac:dyDescent="0.2">
      <c r="B795" s="4"/>
      <c r="C795" s="4"/>
      <c r="D795" s="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2:27" x14ac:dyDescent="0.2">
      <c r="B796" s="4"/>
      <c r="C796" s="4"/>
      <c r="D796" s="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2:27" x14ac:dyDescent="0.2">
      <c r="B797" s="4"/>
      <c r="C797" s="4"/>
      <c r="D797" s="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2:27" x14ac:dyDescent="0.2">
      <c r="B798" s="4"/>
      <c r="C798" s="4"/>
      <c r="D798" s="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2:27" x14ac:dyDescent="0.2">
      <c r="B799" s="4"/>
      <c r="C799" s="4"/>
      <c r="D799" s="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2:27" x14ac:dyDescent="0.2">
      <c r="B800" s="4"/>
      <c r="C800" s="4"/>
      <c r="D800" s="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2:27" x14ac:dyDescent="0.2">
      <c r="B801" s="4"/>
      <c r="C801" s="4"/>
      <c r="D801" s="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2:27" x14ac:dyDescent="0.2">
      <c r="B802" s="4"/>
      <c r="C802" s="4"/>
      <c r="D802" s="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2:27" x14ac:dyDescent="0.2">
      <c r="B803" s="4"/>
      <c r="C803" s="4"/>
      <c r="D803" s="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2:27" x14ac:dyDescent="0.2">
      <c r="B804" s="4"/>
      <c r="C804" s="4"/>
      <c r="D804" s="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2:27" x14ac:dyDescent="0.2">
      <c r="B805" s="4"/>
      <c r="C805" s="4"/>
      <c r="D805" s="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2:27" x14ac:dyDescent="0.2">
      <c r="B806" s="4"/>
      <c r="C806" s="4"/>
      <c r="D806" s="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2:27" x14ac:dyDescent="0.2">
      <c r="B807" s="4"/>
      <c r="C807" s="4"/>
      <c r="D807" s="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2:27" x14ac:dyDescent="0.2">
      <c r="B808" s="4"/>
      <c r="C808" s="4"/>
      <c r="D808" s="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2:27" x14ac:dyDescent="0.2">
      <c r="B809" s="4"/>
      <c r="C809" s="4"/>
      <c r="D809" s="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2:27" x14ac:dyDescent="0.2">
      <c r="B810" s="4"/>
      <c r="C810" s="4"/>
      <c r="D810" s="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2:27" x14ac:dyDescent="0.2">
      <c r="B811" s="4"/>
      <c r="C811" s="4"/>
      <c r="D811" s="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2:27" x14ac:dyDescent="0.2">
      <c r="B812" s="4"/>
      <c r="C812" s="4"/>
      <c r="D812" s="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2:27" x14ac:dyDescent="0.2">
      <c r="B813" s="4"/>
      <c r="C813" s="4"/>
      <c r="D813" s="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2:27" x14ac:dyDescent="0.2">
      <c r="B814" s="4"/>
      <c r="C814" s="4"/>
      <c r="D814" s="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2:27" x14ac:dyDescent="0.2">
      <c r="B815" s="4"/>
      <c r="C815" s="4"/>
      <c r="D815" s="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2:27" x14ac:dyDescent="0.2">
      <c r="B816" s="4"/>
      <c r="C816" s="4"/>
      <c r="D816" s="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2:27" x14ac:dyDescent="0.2">
      <c r="B817" s="4"/>
      <c r="C817" s="4"/>
      <c r="D817" s="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2:27" x14ac:dyDescent="0.2">
      <c r="B818" s="4"/>
      <c r="C818" s="4"/>
      <c r="D818" s="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2:27" x14ac:dyDescent="0.2">
      <c r="B819" s="4"/>
      <c r="C819" s="4"/>
      <c r="D819" s="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2:27" x14ac:dyDescent="0.2">
      <c r="B820" s="4"/>
      <c r="C820" s="4"/>
      <c r="D820" s="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2:27" x14ac:dyDescent="0.2">
      <c r="B821" s="4"/>
      <c r="C821" s="4"/>
      <c r="D821" s="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2:27" x14ac:dyDescent="0.2">
      <c r="B822" s="4"/>
      <c r="C822" s="4"/>
      <c r="D822" s="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2:27" x14ac:dyDescent="0.2">
      <c r="B823" s="4"/>
      <c r="C823" s="4"/>
      <c r="D823" s="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2:27" x14ac:dyDescent="0.2">
      <c r="B824" s="4"/>
      <c r="C824" s="4"/>
      <c r="D824" s="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2:27" x14ac:dyDescent="0.2">
      <c r="B825" s="4"/>
      <c r="C825" s="4"/>
      <c r="D825" s="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2:27" x14ac:dyDescent="0.2">
      <c r="B826" s="4"/>
      <c r="C826" s="4"/>
      <c r="D826" s="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2:27" x14ac:dyDescent="0.2">
      <c r="B827" s="4"/>
      <c r="C827" s="4"/>
      <c r="D827" s="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2:27" x14ac:dyDescent="0.2">
      <c r="B828" s="4"/>
      <c r="C828" s="4"/>
      <c r="D828" s="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2:27" x14ac:dyDescent="0.2">
      <c r="B829" s="4"/>
      <c r="C829" s="4"/>
      <c r="D829" s="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2:27" x14ac:dyDescent="0.2">
      <c r="B830" s="4"/>
      <c r="C830" s="4"/>
      <c r="D830" s="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2:27" x14ac:dyDescent="0.2">
      <c r="B831" s="4"/>
      <c r="C831" s="4"/>
      <c r="D831" s="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2:27" x14ac:dyDescent="0.2">
      <c r="B832" s="4"/>
      <c r="C832" s="4"/>
      <c r="D832" s="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2:27" x14ac:dyDescent="0.2">
      <c r="B833" s="4"/>
      <c r="C833" s="4"/>
      <c r="D833" s="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2:27" x14ac:dyDescent="0.2">
      <c r="B834" s="4"/>
      <c r="C834" s="4"/>
      <c r="D834" s="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2:27" x14ac:dyDescent="0.2">
      <c r="B835" s="4"/>
      <c r="C835" s="4"/>
      <c r="D835" s="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2:27" x14ac:dyDescent="0.2">
      <c r="B836" s="4"/>
      <c r="C836" s="4"/>
      <c r="D836" s="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2:27" x14ac:dyDescent="0.2">
      <c r="B837" s="4"/>
      <c r="C837" s="4"/>
      <c r="D837" s="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2:27" x14ac:dyDescent="0.2">
      <c r="B838" s="4"/>
      <c r="C838" s="4"/>
      <c r="D838" s="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2:27" x14ac:dyDescent="0.2">
      <c r="B839" s="4"/>
      <c r="C839" s="4"/>
      <c r="D839" s="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2:27" x14ac:dyDescent="0.2">
      <c r="B840" s="4"/>
      <c r="C840" s="4"/>
      <c r="D840" s="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2:27" x14ac:dyDescent="0.2">
      <c r="B841" s="4"/>
      <c r="C841" s="4"/>
      <c r="D841" s="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2:27" x14ac:dyDescent="0.2">
      <c r="B842" s="4"/>
      <c r="C842" s="4"/>
      <c r="D842" s="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2:27" x14ac:dyDescent="0.2">
      <c r="B843" s="4"/>
      <c r="C843" s="4"/>
      <c r="D843" s="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2:27" x14ac:dyDescent="0.2">
      <c r="B844" s="4"/>
      <c r="C844" s="4"/>
      <c r="D844" s="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2:27" x14ac:dyDescent="0.2">
      <c r="B845" s="4"/>
      <c r="C845" s="4"/>
      <c r="D845" s="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2:27" x14ac:dyDescent="0.2">
      <c r="B846" s="4"/>
      <c r="C846" s="4"/>
      <c r="D846" s="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2:27" x14ac:dyDescent="0.2">
      <c r="B847" s="4"/>
      <c r="C847" s="4"/>
      <c r="D847" s="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2:27" x14ac:dyDescent="0.2">
      <c r="B848" s="4"/>
      <c r="C848" s="4"/>
      <c r="D848" s="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2:27" x14ac:dyDescent="0.2">
      <c r="B849" s="4"/>
      <c r="C849" s="4"/>
      <c r="D849" s="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2:27" x14ac:dyDescent="0.2">
      <c r="B850" s="4"/>
      <c r="C850" s="4"/>
      <c r="D850" s="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2:27" x14ac:dyDescent="0.2">
      <c r="B851" s="4"/>
      <c r="C851" s="4"/>
      <c r="D851" s="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2:27" x14ac:dyDescent="0.2">
      <c r="B852" s="4"/>
      <c r="C852" s="4"/>
      <c r="D852" s="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2:27" x14ac:dyDescent="0.2">
      <c r="B853" s="4"/>
      <c r="C853" s="4"/>
      <c r="D853" s="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2:27" x14ac:dyDescent="0.2">
      <c r="B854" s="4"/>
      <c r="C854" s="4"/>
      <c r="D854" s="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2:27" x14ac:dyDescent="0.2">
      <c r="B855" s="4"/>
      <c r="C855" s="4"/>
      <c r="D855" s="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2:27" x14ac:dyDescent="0.2">
      <c r="B856" s="4"/>
      <c r="C856" s="4"/>
      <c r="D856" s="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2:27" x14ac:dyDescent="0.2">
      <c r="B857" s="4"/>
      <c r="C857" s="4"/>
      <c r="D857" s="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2:27" x14ac:dyDescent="0.2">
      <c r="B858" s="4"/>
      <c r="C858" s="4"/>
      <c r="D858" s="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2:27" x14ac:dyDescent="0.2">
      <c r="B859" s="4"/>
      <c r="C859" s="4"/>
      <c r="D859" s="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2:27" x14ac:dyDescent="0.2">
      <c r="B860" s="4"/>
      <c r="C860" s="4"/>
      <c r="D860" s="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2:27" x14ac:dyDescent="0.2">
      <c r="B861" s="4"/>
      <c r="C861" s="4"/>
      <c r="D861" s="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2:27" x14ac:dyDescent="0.2">
      <c r="B862" s="4"/>
      <c r="C862" s="4"/>
      <c r="D862" s="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2:27" x14ac:dyDescent="0.2">
      <c r="B863" s="4"/>
      <c r="C863" s="4"/>
      <c r="D863" s="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2:27" x14ac:dyDescent="0.2">
      <c r="B864" s="4"/>
      <c r="C864" s="4"/>
      <c r="D864" s="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2:27" x14ac:dyDescent="0.2">
      <c r="B865" s="4"/>
      <c r="C865" s="4"/>
      <c r="D865" s="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2:27" x14ac:dyDescent="0.2">
      <c r="B866" s="4"/>
      <c r="C866" s="4"/>
      <c r="D866" s="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2:27" x14ac:dyDescent="0.2">
      <c r="B867" s="4"/>
      <c r="C867" s="4"/>
      <c r="D867" s="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2:27" x14ac:dyDescent="0.2">
      <c r="B868" s="4"/>
      <c r="C868" s="4"/>
      <c r="D868" s="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2:27" x14ac:dyDescent="0.2">
      <c r="B869" s="4"/>
      <c r="C869" s="4"/>
      <c r="D869" s="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2:27" x14ac:dyDescent="0.2">
      <c r="B870" s="4"/>
      <c r="C870" s="4"/>
      <c r="D870" s="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2:27" x14ac:dyDescent="0.2">
      <c r="B871" s="4"/>
      <c r="C871" s="4"/>
      <c r="D871" s="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2:27" x14ac:dyDescent="0.2">
      <c r="B872" s="4"/>
      <c r="C872" s="4"/>
      <c r="D872" s="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2:27" x14ac:dyDescent="0.2">
      <c r="B873" s="4"/>
      <c r="C873" s="4"/>
      <c r="D873" s="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2:27" x14ac:dyDescent="0.2">
      <c r="B874" s="4"/>
      <c r="C874" s="4"/>
      <c r="D874" s="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2:27" x14ac:dyDescent="0.2">
      <c r="B875" s="4"/>
      <c r="C875" s="4"/>
      <c r="D875" s="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2:27" x14ac:dyDescent="0.2">
      <c r="B876" s="4"/>
      <c r="C876" s="4"/>
      <c r="D876" s="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2:27" x14ac:dyDescent="0.2">
      <c r="B877" s="4"/>
      <c r="C877" s="4"/>
      <c r="D877" s="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2:27" x14ac:dyDescent="0.2">
      <c r="B878" s="4"/>
      <c r="C878" s="4"/>
      <c r="D878" s="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2:27" x14ac:dyDescent="0.2">
      <c r="B879" s="4"/>
      <c r="C879" s="4"/>
      <c r="D879" s="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2:27" x14ac:dyDescent="0.2">
      <c r="B880" s="4"/>
      <c r="C880" s="4"/>
      <c r="D880" s="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2:27" x14ac:dyDescent="0.2">
      <c r="B881" s="4"/>
      <c r="C881" s="4"/>
      <c r="D881" s="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2:27" x14ac:dyDescent="0.2">
      <c r="B882" s="4"/>
      <c r="C882" s="4"/>
      <c r="D882" s="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2:27" x14ac:dyDescent="0.2">
      <c r="B883" s="4"/>
      <c r="C883" s="4"/>
      <c r="D883" s="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2:27" x14ac:dyDescent="0.2">
      <c r="B884" s="4"/>
      <c r="C884" s="4"/>
      <c r="D884" s="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2:27" x14ac:dyDescent="0.2">
      <c r="B885" s="4"/>
      <c r="C885" s="4"/>
      <c r="D885" s="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2:27" x14ac:dyDescent="0.2">
      <c r="B886" s="4"/>
      <c r="C886" s="4"/>
      <c r="D886" s="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2:27" x14ac:dyDescent="0.2">
      <c r="B887" s="4"/>
      <c r="C887" s="4"/>
      <c r="D887" s="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2:27" x14ac:dyDescent="0.2">
      <c r="B888" s="4"/>
      <c r="C888" s="4"/>
      <c r="D888" s="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2:27" x14ac:dyDescent="0.2">
      <c r="B889" s="4"/>
      <c r="C889" s="4"/>
      <c r="D889" s="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2:27" x14ac:dyDescent="0.2">
      <c r="B890" s="4"/>
      <c r="C890" s="4"/>
      <c r="D890" s="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2:27" x14ac:dyDescent="0.2">
      <c r="B891" s="4"/>
      <c r="C891" s="4"/>
      <c r="D891" s="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2:27" x14ac:dyDescent="0.2">
      <c r="B892" s="4"/>
      <c r="C892" s="4"/>
      <c r="D892" s="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2:27" x14ac:dyDescent="0.2">
      <c r="B893" s="4"/>
      <c r="C893" s="4"/>
      <c r="D893" s="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2:27" x14ac:dyDescent="0.2">
      <c r="B894" s="4"/>
      <c r="C894" s="4"/>
      <c r="D894" s="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2:27" x14ac:dyDescent="0.2">
      <c r="B895" s="4"/>
      <c r="C895" s="4"/>
      <c r="D895" s="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2:27" x14ac:dyDescent="0.2">
      <c r="B896" s="4"/>
      <c r="C896" s="4"/>
      <c r="D896" s="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2:27" x14ac:dyDescent="0.2">
      <c r="B897" s="4"/>
      <c r="C897" s="4"/>
      <c r="D897" s="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2:27" x14ac:dyDescent="0.2">
      <c r="B898" s="4"/>
      <c r="C898" s="4"/>
      <c r="D898" s="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2:27" x14ac:dyDescent="0.2">
      <c r="B899" s="4"/>
      <c r="C899" s="4"/>
      <c r="D899" s="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2:27" x14ac:dyDescent="0.2">
      <c r="B900" s="4"/>
      <c r="C900" s="4"/>
      <c r="D900" s="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2:27" x14ac:dyDescent="0.2">
      <c r="B901" s="4"/>
      <c r="C901" s="4"/>
      <c r="D901" s="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2:27" x14ac:dyDescent="0.2">
      <c r="B902" s="4"/>
      <c r="C902" s="4"/>
      <c r="D902" s="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2:27" x14ac:dyDescent="0.2">
      <c r="B903" s="4"/>
      <c r="C903" s="4"/>
      <c r="D903" s="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2:27" x14ac:dyDescent="0.2">
      <c r="B904" s="4"/>
      <c r="C904" s="4"/>
      <c r="D904" s="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2:27" x14ac:dyDescent="0.2">
      <c r="B905" s="4"/>
      <c r="C905" s="4"/>
      <c r="D905" s="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2:27" x14ac:dyDescent="0.2">
      <c r="B906" s="4"/>
      <c r="C906" s="4"/>
      <c r="D906" s="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2:27" x14ac:dyDescent="0.2">
      <c r="B907" s="4"/>
      <c r="C907" s="4"/>
      <c r="D907" s="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2:27" x14ac:dyDescent="0.2">
      <c r="B908" s="4"/>
      <c r="C908" s="4"/>
      <c r="D908" s="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2:27" x14ac:dyDescent="0.2">
      <c r="B909" s="4"/>
      <c r="C909" s="4"/>
      <c r="D909" s="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2:27" x14ac:dyDescent="0.2">
      <c r="B910" s="4"/>
      <c r="C910" s="4"/>
      <c r="D910" s="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2:27" x14ac:dyDescent="0.2">
      <c r="B911" s="4"/>
      <c r="C911" s="4"/>
      <c r="D911" s="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2:27" x14ac:dyDescent="0.2">
      <c r="B912" s="4"/>
      <c r="C912" s="4"/>
      <c r="D912" s="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2:27" x14ac:dyDescent="0.2">
      <c r="B913" s="4"/>
      <c r="C913" s="4"/>
      <c r="D913" s="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2:27" x14ac:dyDescent="0.2">
      <c r="B914" s="4"/>
      <c r="C914" s="4"/>
      <c r="D914" s="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2:27" x14ac:dyDescent="0.2">
      <c r="B915" s="4"/>
      <c r="C915" s="4"/>
      <c r="D915" s="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2:27" x14ac:dyDescent="0.2">
      <c r="B916" s="4"/>
      <c r="C916" s="4"/>
      <c r="D916" s="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2:27" x14ac:dyDescent="0.2">
      <c r="B917" s="4"/>
      <c r="C917" s="4"/>
      <c r="D917" s="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2:27" x14ac:dyDescent="0.2">
      <c r="B918" s="4"/>
      <c r="C918" s="4"/>
      <c r="D918" s="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2:27" x14ac:dyDescent="0.2">
      <c r="B919" s="4"/>
      <c r="C919" s="4"/>
      <c r="D919" s="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2:27" x14ac:dyDescent="0.2">
      <c r="B920" s="4"/>
      <c r="C920" s="4"/>
      <c r="D920" s="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2:27" x14ac:dyDescent="0.2">
      <c r="B921" s="4"/>
      <c r="C921" s="4"/>
      <c r="D921" s="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2:27" x14ac:dyDescent="0.2">
      <c r="B922" s="4"/>
      <c r="C922" s="4"/>
      <c r="D922" s="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2:27" x14ac:dyDescent="0.2">
      <c r="B923" s="4"/>
      <c r="C923" s="4"/>
      <c r="D923" s="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2:27" x14ac:dyDescent="0.2">
      <c r="B924" s="4"/>
      <c r="C924" s="4"/>
      <c r="D924" s="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2:27" x14ac:dyDescent="0.2">
      <c r="B925" s="4"/>
      <c r="C925" s="4"/>
      <c r="D925" s="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2:27" x14ac:dyDescent="0.2">
      <c r="B926" s="4"/>
      <c r="C926" s="4"/>
      <c r="D926" s="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2:27" x14ac:dyDescent="0.2">
      <c r="B927" s="4"/>
      <c r="C927" s="4"/>
      <c r="D927" s="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2:27" x14ac:dyDescent="0.2">
      <c r="B928" s="4"/>
      <c r="C928" s="4"/>
      <c r="D928" s="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2:27" x14ac:dyDescent="0.2">
      <c r="B929" s="4"/>
      <c r="C929" s="4"/>
      <c r="D929" s="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2:27" x14ac:dyDescent="0.2">
      <c r="B930" s="4"/>
      <c r="C930" s="4"/>
      <c r="D930" s="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2:27" x14ac:dyDescent="0.2">
      <c r="B931" s="4"/>
      <c r="C931" s="4"/>
      <c r="D931" s="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2:27" x14ac:dyDescent="0.2">
      <c r="B932" s="4"/>
      <c r="C932" s="4"/>
      <c r="D932" s="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2:27" x14ac:dyDescent="0.2">
      <c r="B933" s="4"/>
      <c r="C933" s="4"/>
      <c r="D933" s="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2:27" x14ac:dyDescent="0.2">
      <c r="B934" s="4"/>
      <c r="C934" s="4"/>
      <c r="D934" s="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2:27" x14ac:dyDescent="0.2">
      <c r="B935" s="4"/>
      <c r="C935" s="4"/>
      <c r="D935" s="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2:27" x14ac:dyDescent="0.2">
      <c r="B936" s="4"/>
      <c r="C936" s="4"/>
      <c r="D936" s="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2:27" x14ac:dyDescent="0.2">
      <c r="B937" s="4"/>
      <c r="C937" s="4"/>
      <c r="D937" s="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2:27" x14ac:dyDescent="0.2">
      <c r="B938" s="4"/>
      <c r="C938" s="4"/>
      <c r="D938" s="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2:27" x14ac:dyDescent="0.2">
      <c r="B939" s="4"/>
      <c r="C939" s="4"/>
      <c r="D939" s="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2:27" x14ac:dyDescent="0.2">
      <c r="B940" s="4"/>
      <c r="C940" s="4"/>
      <c r="D940" s="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2:27" x14ac:dyDescent="0.2">
      <c r="B941" s="4"/>
      <c r="C941" s="4"/>
      <c r="D941" s="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2:27" x14ac:dyDescent="0.2">
      <c r="B942" s="4"/>
      <c r="C942" s="4"/>
      <c r="D942" s="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2:27" x14ac:dyDescent="0.2">
      <c r="B943" s="4"/>
      <c r="C943" s="4"/>
      <c r="D943" s="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2:27" x14ac:dyDescent="0.2">
      <c r="B944" s="4"/>
      <c r="C944" s="4"/>
      <c r="D944" s="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2:27" x14ac:dyDescent="0.2">
      <c r="B945" s="4"/>
      <c r="C945" s="4"/>
      <c r="D945" s="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2:27" x14ac:dyDescent="0.2">
      <c r="B946" s="4"/>
      <c r="C946" s="4"/>
      <c r="D946" s="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2:27" x14ac:dyDescent="0.2">
      <c r="B947" s="4"/>
      <c r="C947" s="4"/>
      <c r="D947" s="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2:27" x14ac:dyDescent="0.2">
      <c r="B948" s="4"/>
      <c r="C948" s="4"/>
      <c r="D948" s="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2:27" x14ac:dyDescent="0.2">
      <c r="B949" s="4"/>
      <c r="C949" s="4"/>
      <c r="D949" s="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2:27" x14ac:dyDescent="0.2">
      <c r="B950" s="4"/>
      <c r="C950" s="4"/>
      <c r="D950" s="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2:27" x14ac:dyDescent="0.2">
      <c r="B951" s="4"/>
      <c r="C951" s="4"/>
      <c r="D951" s="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2:27" x14ac:dyDescent="0.2">
      <c r="B952" s="4"/>
      <c r="C952" s="4"/>
      <c r="D952" s="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2:27" x14ac:dyDescent="0.2">
      <c r="B953" s="4"/>
      <c r="C953" s="4"/>
      <c r="D953" s="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2:27" x14ac:dyDescent="0.2">
      <c r="B954" s="4"/>
      <c r="C954" s="4"/>
      <c r="D954" s="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2:27" x14ac:dyDescent="0.2">
      <c r="B955" s="4"/>
      <c r="C955" s="4"/>
      <c r="D955" s="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2:27" x14ac:dyDescent="0.2">
      <c r="B956" s="4"/>
      <c r="C956" s="4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2:27" x14ac:dyDescent="0.2">
      <c r="B957" s="4"/>
      <c r="C957" s="4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2:27" x14ac:dyDescent="0.2">
      <c r="B958" s="4"/>
      <c r="C958" s="4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2:27" x14ac:dyDescent="0.2">
      <c r="B959" s="4"/>
      <c r="C959" s="4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2:27" x14ac:dyDescent="0.2">
      <c r="B960" s="4"/>
      <c r="C960" s="4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2:27" x14ac:dyDescent="0.2">
      <c r="B961" s="4"/>
      <c r="C961" s="4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2:27" x14ac:dyDescent="0.2">
      <c r="B962" s="4"/>
      <c r="C962" s="4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2:27" x14ac:dyDescent="0.2">
      <c r="B963" s="4"/>
      <c r="C963" s="4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2:27" x14ac:dyDescent="0.2">
      <c r="B964" s="4"/>
      <c r="C964" s="4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2:27" x14ac:dyDescent="0.2">
      <c r="B965" s="4"/>
      <c r="C965" s="4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2:27" x14ac:dyDescent="0.2">
      <c r="B966" s="4"/>
      <c r="C966" s="4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2:27" x14ac:dyDescent="0.2">
      <c r="B967" s="4"/>
      <c r="C967" s="4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2:27" x14ac:dyDescent="0.2">
      <c r="B968" s="4"/>
      <c r="C968" s="4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2:27" x14ac:dyDescent="0.2">
      <c r="B969" s="4"/>
      <c r="C969" s="4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2:27" x14ac:dyDescent="0.2">
      <c r="B970" s="4"/>
      <c r="C970" s="4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2:27" x14ac:dyDescent="0.2">
      <c r="B971" s="4"/>
      <c r="C971" s="4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2:27" x14ac:dyDescent="0.2">
      <c r="B972" s="4"/>
      <c r="C972" s="4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2:27" x14ac:dyDescent="0.2">
      <c r="B973" s="4"/>
      <c r="C973" s="4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2:27" x14ac:dyDescent="0.2">
      <c r="B974" s="4"/>
      <c r="C974" s="4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2:27" x14ac:dyDescent="0.2">
      <c r="B975" s="4"/>
      <c r="C975" s="4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2:27" x14ac:dyDescent="0.2">
      <c r="B976" s="4"/>
      <c r="C976" s="4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2:27" x14ac:dyDescent="0.2">
      <c r="B977" s="4"/>
      <c r="C977" s="4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2:27" x14ac:dyDescent="0.2">
      <c r="B978" s="4"/>
      <c r="C978" s="4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2:27" x14ac:dyDescent="0.2">
      <c r="B979" s="4"/>
      <c r="C979" s="4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2:27" x14ac:dyDescent="0.2">
      <c r="B980" s="4"/>
      <c r="C980" s="4"/>
      <c r="D980" s="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2:27" x14ac:dyDescent="0.2">
      <c r="B981" s="4"/>
      <c r="C981" s="4"/>
      <c r="D981" s="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2:27" x14ac:dyDescent="0.2">
      <c r="B982" s="4"/>
      <c r="C982" s="4"/>
      <c r="D982" s="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2:27" x14ac:dyDescent="0.2">
      <c r="B983" s="4"/>
      <c r="C983" s="4"/>
      <c r="D983" s="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2:27" x14ac:dyDescent="0.2">
      <c r="B984" s="4"/>
      <c r="C984" s="4"/>
      <c r="D984" s="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2:27" x14ac:dyDescent="0.2">
      <c r="B985" s="4"/>
      <c r="C985" s="4"/>
      <c r="D985" s="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2:27" x14ac:dyDescent="0.2">
      <c r="B986" s="4"/>
      <c r="C986" s="4"/>
      <c r="D986" s="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2:27" x14ac:dyDescent="0.2">
      <c r="B987" s="4"/>
      <c r="C987" s="4"/>
      <c r="D987" s="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2:27" x14ac:dyDescent="0.2">
      <c r="B988" s="4"/>
      <c r="C988" s="4"/>
      <c r="D988" s="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2:27" x14ac:dyDescent="0.2">
      <c r="B989" s="4"/>
      <c r="C989" s="4"/>
      <c r="D989" s="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2:27" x14ac:dyDescent="0.2">
      <c r="B990" s="4"/>
      <c r="C990" s="4"/>
      <c r="D990" s="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2:27" x14ac:dyDescent="0.2">
      <c r="B991" s="4"/>
      <c r="C991" s="4"/>
      <c r="D991" s="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2:27" x14ac:dyDescent="0.2">
      <c r="B992" s="4"/>
      <c r="C992" s="4"/>
      <c r="D992" s="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2:27" x14ac:dyDescent="0.2">
      <c r="B993" s="4"/>
      <c r="C993" s="4"/>
      <c r="D993" s="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2:27" x14ac:dyDescent="0.2">
      <c r="B994" s="4"/>
      <c r="C994" s="4"/>
      <c r="D994" s="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2:27" x14ac:dyDescent="0.2">
      <c r="B995" s="4"/>
      <c r="C995" s="4"/>
      <c r="D995" s="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2:27" x14ac:dyDescent="0.2">
      <c r="B996" s="4"/>
      <c r="C996" s="4"/>
      <c r="D996" s="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2:27" x14ac:dyDescent="0.2">
      <c r="B997" s="4"/>
      <c r="C997" s="4"/>
      <c r="D997" s="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2:27" x14ac:dyDescent="0.2">
      <c r="B998" s="4"/>
      <c r="C998" s="4"/>
      <c r="D998" s="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2:27" x14ac:dyDescent="0.2">
      <c r="B999" s="4"/>
      <c r="C999" s="4"/>
      <c r="D999" s="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</sheetData>
  <mergeCells count="12">
    <mergeCell ref="A262:D262"/>
    <mergeCell ref="A2:D2"/>
    <mergeCell ref="A4:D4"/>
    <mergeCell ref="A37:B37"/>
    <mergeCell ref="A38:D38"/>
    <mergeCell ref="A115:B115"/>
    <mergeCell ref="A116:D116"/>
    <mergeCell ref="A208:B208"/>
    <mergeCell ref="A209:D209"/>
    <mergeCell ref="A231:B231"/>
    <mergeCell ref="A232:D232"/>
    <mergeCell ref="A259:B259"/>
  </mergeCells>
  <printOptions horizontalCentered="1"/>
  <pageMargins left="0.39370078740157483" right="0.39370078740157483" top="0.39370078740157483" bottom="0.39370078740157483" header="0" footer="0"/>
  <pageSetup paperSize="9" scale="98" fitToHeight="20" pageOrder="overThenDown" orientation="portrait" r:id="rId1"/>
  <headerFooter>
    <oddHeader>&amp;RДата: 19.06.2026 Час: 12:32:16</oddHeader>
    <oddFooter>&amp;L Аркуш &amp;P 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30"/>
  <sheetViews>
    <sheetView workbookViewId="0">
      <selection activeCell="C5" sqref="C5"/>
    </sheetView>
  </sheetViews>
  <sheetFormatPr defaultColWidth="16.83203125" defaultRowHeight="15" customHeight="1" x14ac:dyDescent="0.2"/>
  <cols>
    <col min="1" max="1" width="9.83203125" customWidth="1"/>
    <col min="2" max="2" width="54.33203125" customWidth="1"/>
    <col min="3" max="3" width="23.1640625" customWidth="1"/>
    <col min="4" max="4" width="22.5" customWidth="1"/>
  </cols>
  <sheetData>
    <row r="1" spans="1:26" ht="23.25" customHeight="1" x14ac:dyDescent="0.25">
      <c r="A1" s="7"/>
      <c r="B1" s="8"/>
      <c r="C1" s="7"/>
      <c r="D1" s="9" t="s">
        <v>335</v>
      </c>
    </row>
    <row r="2" spans="1:26" ht="54.75" customHeight="1" x14ac:dyDescent="0.2">
      <c r="A2" s="46" t="s">
        <v>228</v>
      </c>
      <c r="B2" s="46"/>
      <c r="C2" s="46"/>
      <c r="D2" s="46"/>
    </row>
    <row r="3" spans="1:26" ht="51" customHeight="1" x14ac:dyDescent="0.2">
      <c r="A3" s="10" t="s">
        <v>218</v>
      </c>
      <c r="B3" s="10" t="s">
        <v>217</v>
      </c>
      <c r="C3" s="11" t="s">
        <v>220</v>
      </c>
      <c r="D3" s="11" t="s">
        <v>219</v>
      </c>
    </row>
    <row r="4" spans="1:26" ht="15.75" x14ac:dyDescent="0.2">
      <c r="A4" s="34" t="s">
        <v>0</v>
      </c>
      <c r="B4" s="34"/>
      <c r="C4" s="34"/>
      <c r="D4" s="34"/>
    </row>
    <row r="5" spans="1:26" ht="157.5" x14ac:dyDescent="0.2">
      <c r="A5" s="12">
        <v>1</v>
      </c>
      <c r="B5" s="13" t="s">
        <v>1</v>
      </c>
      <c r="C5" s="14">
        <v>2394000</v>
      </c>
      <c r="D5" s="14">
        <v>1868138.18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9" x14ac:dyDescent="0.2">
      <c r="A6" s="12">
        <v>2</v>
      </c>
      <c r="B6" s="13" t="s">
        <v>3</v>
      </c>
      <c r="C6" s="14">
        <v>5208000</v>
      </c>
      <c r="D6" s="14">
        <v>3576407.35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6" x14ac:dyDescent="0.2">
      <c r="A7" s="12">
        <v>3</v>
      </c>
      <c r="B7" s="13" t="s">
        <v>4</v>
      </c>
      <c r="C7" s="14">
        <v>3381000</v>
      </c>
      <c r="D7" s="14">
        <v>3055407.37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6" x14ac:dyDescent="0.2">
      <c r="A8" s="12">
        <v>4</v>
      </c>
      <c r="B8" s="13" t="s">
        <v>6</v>
      </c>
      <c r="C8" s="14">
        <v>3139500</v>
      </c>
      <c r="D8" s="14">
        <v>2269786.16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6" customFormat="1" ht="15.75" x14ac:dyDescent="0.2">
      <c r="A9" s="35" t="s">
        <v>8</v>
      </c>
      <c r="B9" s="35"/>
      <c r="C9" s="15">
        <f t="shared" ref="C9:D9" si="0">SUM(C5:C8)</f>
        <v>14122500</v>
      </c>
      <c r="D9" s="15">
        <f t="shared" si="0"/>
        <v>10769739.060000001</v>
      </c>
    </row>
    <row r="10" spans="1:26" ht="15.75" x14ac:dyDescent="0.2">
      <c r="A10" s="34" t="s">
        <v>10</v>
      </c>
      <c r="B10" s="34"/>
      <c r="C10" s="34"/>
      <c r="D10" s="34"/>
    </row>
    <row r="11" spans="1:26" ht="157.5" x14ac:dyDescent="0.2">
      <c r="A11" s="12">
        <v>1</v>
      </c>
      <c r="B11" s="13" t="s">
        <v>1</v>
      </c>
      <c r="C11" s="14">
        <v>23200000</v>
      </c>
      <c r="D11" s="14">
        <v>15935094.689999999</v>
      </c>
    </row>
    <row r="12" spans="1:26" ht="189" x14ac:dyDescent="0.2">
      <c r="A12" s="12">
        <v>2</v>
      </c>
      <c r="B12" s="13" t="s">
        <v>3</v>
      </c>
      <c r="C12" s="14">
        <v>13900000</v>
      </c>
      <c r="D12" s="14">
        <v>8680036.3900000006</v>
      </c>
    </row>
    <row r="13" spans="1:26" ht="126" x14ac:dyDescent="0.2">
      <c r="A13" s="12">
        <v>3</v>
      </c>
      <c r="B13" s="13" t="s">
        <v>4</v>
      </c>
      <c r="C13" s="14">
        <v>38300000</v>
      </c>
      <c r="D13" s="14">
        <v>18835720.68</v>
      </c>
    </row>
    <row r="14" spans="1:26" ht="126" x14ac:dyDescent="0.2">
      <c r="A14" s="12">
        <v>4</v>
      </c>
      <c r="B14" s="13" t="s">
        <v>6</v>
      </c>
      <c r="C14" s="14">
        <v>34850000</v>
      </c>
      <c r="D14" s="14">
        <v>31679630.420000002</v>
      </c>
    </row>
    <row r="15" spans="1:26" ht="15.75" x14ac:dyDescent="0.2">
      <c r="A15" s="35" t="s">
        <v>12</v>
      </c>
      <c r="B15" s="35"/>
      <c r="C15" s="15">
        <f>C11+C12+C13+C14</f>
        <v>110250000</v>
      </c>
      <c r="D15" s="15">
        <f>SUM(D11:D14)</f>
        <v>75130482.180000007</v>
      </c>
    </row>
    <row r="16" spans="1:26" ht="15.75" x14ac:dyDescent="0.2">
      <c r="A16" s="43" t="s">
        <v>15</v>
      </c>
      <c r="B16" s="44"/>
      <c r="C16" s="44"/>
      <c r="D16" s="45"/>
    </row>
    <row r="17" spans="1:4" ht="157.5" x14ac:dyDescent="0.2">
      <c r="A17" s="12">
        <v>1</v>
      </c>
      <c r="B17" s="13" t="s">
        <v>1</v>
      </c>
      <c r="C17" s="14">
        <v>23486000</v>
      </c>
      <c r="D17" s="14">
        <v>12912489.84</v>
      </c>
    </row>
    <row r="18" spans="1:4" ht="189" x14ac:dyDescent="0.2">
      <c r="A18" s="12">
        <v>2</v>
      </c>
      <c r="B18" s="13" t="s">
        <v>3</v>
      </c>
      <c r="C18" s="14">
        <v>80388000</v>
      </c>
      <c r="D18" s="14">
        <v>57348856.350000001</v>
      </c>
    </row>
    <row r="19" spans="1:4" ht="126" x14ac:dyDescent="0.2">
      <c r="A19" s="12">
        <v>3</v>
      </c>
      <c r="B19" s="13" t="s">
        <v>4</v>
      </c>
      <c r="C19" s="14">
        <v>67000000</v>
      </c>
      <c r="D19" s="14">
        <v>10404781.220000001</v>
      </c>
    </row>
    <row r="20" spans="1:4" ht="126" x14ac:dyDescent="0.2">
      <c r="A20" s="12">
        <v>4</v>
      </c>
      <c r="B20" s="13" t="s">
        <v>6</v>
      </c>
      <c r="C20" s="14">
        <v>97113626</v>
      </c>
      <c r="D20" s="14">
        <v>81147351.590000004</v>
      </c>
    </row>
    <row r="21" spans="1:4" ht="15.75" x14ac:dyDescent="0.2">
      <c r="A21" s="35" t="s">
        <v>17</v>
      </c>
      <c r="B21" s="35"/>
      <c r="C21" s="15">
        <f>C17+C18+C19+C20</f>
        <v>267987626</v>
      </c>
      <c r="D21" s="15">
        <f>SUM(D17:D20)</f>
        <v>161813479</v>
      </c>
    </row>
    <row r="22" spans="1:4" ht="15.75" x14ac:dyDescent="0.2">
      <c r="A22" s="43" t="s">
        <v>18</v>
      </c>
      <c r="B22" s="44"/>
      <c r="C22" s="44"/>
      <c r="D22" s="45"/>
    </row>
    <row r="23" spans="1:4" ht="157.5" x14ac:dyDescent="0.2">
      <c r="A23" s="12">
        <v>1</v>
      </c>
      <c r="B23" s="13" t="s">
        <v>1</v>
      </c>
      <c r="C23" s="14">
        <v>20000000</v>
      </c>
      <c r="D23" s="14">
        <v>1698626.02</v>
      </c>
    </row>
    <row r="24" spans="1:4" ht="189" x14ac:dyDescent="0.2">
      <c r="A24" s="12">
        <v>2</v>
      </c>
      <c r="B24" s="13" t="s">
        <v>3</v>
      </c>
      <c r="C24" s="14">
        <v>11860000</v>
      </c>
      <c r="D24" s="14">
        <v>5688380.8799999999</v>
      </c>
    </row>
    <row r="25" spans="1:4" ht="126" x14ac:dyDescent="0.2">
      <c r="A25" s="12">
        <v>3</v>
      </c>
      <c r="B25" s="13" t="s">
        <v>4</v>
      </c>
      <c r="C25" s="14">
        <v>28140000</v>
      </c>
      <c r="D25" s="14">
        <v>22927617.989999998</v>
      </c>
    </row>
    <row r="26" spans="1:4" ht="126" x14ac:dyDescent="0.2">
      <c r="A26" s="12">
        <v>4</v>
      </c>
      <c r="B26" s="13" t="s">
        <v>6</v>
      </c>
      <c r="C26" s="14">
        <v>20000000</v>
      </c>
      <c r="D26" s="14"/>
    </row>
    <row r="27" spans="1:4" ht="15.75" x14ac:dyDescent="0.2">
      <c r="A27" s="35" t="s">
        <v>21</v>
      </c>
      <c r="B27" s="35"/>
      <c r="C27" s="15">
        <f t="shared" ref="C27:D27" si="1">C23+C24+C25+C26</f>
        <v>80000000</v>
      </c>
      <c r="D27" s="15">
        <f t="shared" si="1"/>
        <v>30314624.890000001</v>
      </c>
    </row>
    <row r="28" spans="1:4" ht="11.25" x14ac:dyDescent="0.2">
      <c r="B28" s="2"/>
    </row>
    <row r="30" spans="1:4" ht="15" customHeight="1" x14ac:dyDescent="0.2">
      <c r="A30" s="47" t="s">
        <v>227</v>
      </c>
      <c r="B30" s="47"/>
      <c r="C30" s="47"/>
      <c r="D30" s="47"/>
    </row>
  </sheetData>
  <mergeCells count="10">
    <mergeCell ref="A27:B27"/>
    <mergeCell ref="A22:D22"/>
    <mergeCell ref="A2:D2"/>
    <mergeCell ref="A30:D30"/>
    <mergeCell ref="A9:B9"/>
    <mergeCell ref="A4:D4"/>
    <mergeCell ref="A10:D10"/>
    <mergeCell ref="A15:B15"/>
    <mergeCell ref="A16:D16"/>
    <mergeCell ref="A21:B2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692C-AE73-4FDF-8B1B-48AC87AB06EC}">
  <sheetPr>
    <outlinePr summaryBelow="0" summaryRight="0"/>
    <pageSetUpPr fitToPage="1"/>
  </sheetPr>
  <dimension ref="A1:D125"/>
  <sheetViews>
    <sheetView tabSelected="1" workbookViewId="0">
      <selection activeCell="A4" sqref="A4:D4"/>
    </sheetView>
  </sheetViews>
  <sheetFormatPr defaultColWidth="16.83203125" defaultRowHeight="15" customHeight="1" x14ac:dyDescent="0.2"/>
  <cols>
    <col min="1" max="1" width="9.83203125" customWidth="1"/>
    <col min="2" max="2" width="54.33203125" customWidth="1"/>
    <col min="3" max="3" width="23.1640625" customWidth="1"/>
    <col min="4" max="4" width="22.5" customWidth="1"/>
  </cols>
  <sheetData>
    <row r="1" spans="1:4" ht="23.25" customHeight="1" x14ac:dyDescent="0.25">
      <c r="A1" s="7"/>
      <c r="B1" s="8"/>
      <c r="C1" s="7"/>
      <c r="D1" s="9" t="s">
        <v>336</v>
      </c>
    </row>
    <row r="2" spans="1:4" ht="46.5" customHeight="1" x14ac:dyDescent="0.2">
      <c r="A2" s="46" t="s">
        <v>229</v>
      </c>
      <c r="B2" s="46"/>
      <c r="C2" s="46"/>
      <c r="D2" s="46"/>
    </row>
    <row r="3" spans="1:4" ht="51" customHeight="1" x14ac:dyDescent="0.2">
      <c r="A3" s="10" t="s">
        <v>218</v>
      </c>
      <c r="B3" s="10" t="s">
        <v>217</v>
      </c>
      <c r="C3" s="11" t="s">
        <v>263</v>
      </c>
      <c r="D3" s="11" t="s">
        <v>264</v>
      </c>
    </row>
    <row r="4" spans="1:4" ht="15.75" x14ac:dyDescent="0.2">
      <c r="A4" s="34" t="s">
        <v>2</v>
      </c>
      <c r="B4" s="34"/>
      <c r="C4" s="34"/>
      <c r="D4" s="34"/>
    </row>
    <row r="5" spans="1:4" ht="31.5" x14ac:dyDescent="0.2">
      <c r="A5" s="12">
        <v>1</v>
      </c>
      <c r="B5" s="13" t="s">
        <v>230</v>
      </c>
      <c r="C5" s="14">
        <v>99984</v>
      </c>
      <c r="D5" s="14">
        <v>99984</v>
      </c>
    </row>
    <row r="6" spans="1:4" ht="31.5" x14ac:dyDescent="0.2">
      <c r="A6" s="12">
        <v>2</v>
      </c>
      <c r="B6" s="13" t="s">
        <v>231</v>
      </c>
      <c r="C6" s="14">
        <v>49590</v>
      </c>
      <c r="D6" s="14">
        <v>49590</v>
      </c>
    </row>
    <row r="7" spans="1:4" ht="31.5" x14ac:dyDescent="0.2">
      <c r="A7" s="12">
        <v>3</v>
      </c>
      <c r="B7" s="13" t="s">
        <v>232</v>
      </c>
      <c r="C7" s="14">
        <v>46910</v>
      </c>
      <c r="D7" s="14">
        <v>46910</v>
      </c>
    </row>
    <row r="8" spans="1:4" ht="31.5" x14ac:dyDescent="0.2">
      <c r="A8" s="12">
        <v>4</v>
      </c>
      <c r="B8" s="13" t="s">
        <v>233</v>
      </c>
      <c r="C8" s="14">
        <v>28664</v>
      </c>
      <c r="D8" s="14">
        <v>28664</v>
      </c>
    </row>
    <row r="9" spans="1:4" ht="31.5" x14ac:dyDescent="0.2">
      <c r="A9" s="12">
        <v>5</v>
      </c>
      <c r="B9" s="13" t="s">
        <v>234</v>
      </c>
      <c r="C9" s="14">
        <v>18520</v>
      </c>
      <c r="D9" s="14">
        <v>18520</v>
      </c>
    </row>
    <row r="10" spans="1:4" ht="31.5" x14ac:dyDescent="0.2">
      <c r="A10" s="12">
        <v>6</v>
      </c>
      <c r="B10" s="13" t="s">
        <v>235</v>
      </c>
      <c r="C10" s="14">
        <v>126286</v>
      </c>
      <c r="D10" s="14">
        <v>125626</v>
      </c>
    </row>
    <row r="11" spans="1:4" ht="31.5" x14ac:dyDescent="0.2">
      <c r="A11" s="12">
        <v>7</v>
      </c>
      <c r="B11" s="13" t="s">
        <v>236</v>
      </c>
      <c r="C11" s="14">
        <v>151675</v>
      </c>
      <c r="D11" s="14">
        <v>133690</v>
      </c>
    </row>
    <row r="12" spans="1:4" ht="31.5" x14ac:dyDescent="0.2">
      <c r="A12" s="12">
        <v>8</v>
      </c>
      <c r="B12" s="13" t="s">
        <v>237</v>
      </c>
      <c r="C12" s="14">
        <v>199740</v>
      </c>
      <c r="D12" s="14">
        <v>199032</v>
      </c>
    </row>
    <row r="13" spans="1:4" ht="31.5" x14ac:dyDescent="0.2">
      <c r="A13" s="12">
        <v>9</v>
      </c>
      <c r="B13" s="13" t="s">
        <v>238</v>
      </c>
      <c r="C13" s="14">
        <v>136999</v>
      </c>
      <c r="D13" s="14">
        <v>136999</v>
      </c>
    </row>
    <row r="14" spans="1:4" ht="31.5" x14ac:dyDescent="0.2">
      <c r="A14" s="12">
        <v>10</v>
      </c>
      <c r="B14" s="13" t="s">
        <v>238</v>
      </c>
      <c r="C14" s="14">
        <v>76980</v>
      </c>
      <c r="D14" s="14">
        <v>62557</v>
      </c>
    </row>
    <row r="15" spans="1:4" ht="31.5" x14ac:dyDescent="0.2">
      <c r="A15" s="12">
        <v>11</v>
      </c>
      <c r="B15" s="13" t="s">
        <v>239</v>
      </c>
      <c r="C15" s="14">
        <v>12160</v>
      </c>
      <c r="D15" s="14">
        <v>12160</v>
      </c>
    </row>
    <row r="16" spans="1:4" ht="31.5" x14ac:dyDescent="0.2">
      <c r="A16" s="12">
        <v>12</v>
      </c>
      <c r="B16" s="13" t="s">
        <v>239</v>
      </c>
      <c r="C16" s="14">
        <v>90660</v>
      </c>
      <c r="D16" s="14">
        <v>79137</v>
      </c>
    </row>
    <row r="17" spans="1:4" ht="31.5" x14ac:dyDescent="0.2">
      <c r="A17" s="12">
        <v>13</v>
      </c>
      <c r="B17" s="13" t="s">
        <v>240</v>
      </c>
      <c r="C17" s="14">
        <v>45850</v>
      </c>
      <c r="D17" s="14">
        <v>45850</v>
      </c>
    </row>
    <row r="18" spans="1:4" ht="31.5" x14ac:dyDescent="0.2">
      <c r="A18" s="12">
        <v>14</v>
      </c>
      <c r="B18" s="13" t="s">
        <v>241</v>
      </c>
      <c r="C18" s="14">
        <v>45846</v>
      </c>
      <c r="D18" s="14">
        <v>45846</v>
      </c>
    </row>
    <row r="19" spans="1:4" ht="31.5" x14ac:dyDescent="0.2">
      <c r="A19" s="12">
        <v>15</v>
      </c>
      <c r="B19" s="13" t="s">
        <v>242</v>
      </c>
      <c r="C19" s="14">
        <v>108516</v>
      </c>
      <c r="D19" s="14">
        <v>108516</v>
      </c>
    </row>
    <row r="20" spans="1:4" ht="31.5" x14ac:dyDescent="0.2">
      <c r="A20" s="12">
        <v>16</v>
      </c>
      <c r="B20" s="13" t="s">
        <v>243</v>
      </c>
      <c r="C20" s="14">
        <v>199935</v>
      </c>
      <c r="D20" s="14">
        <v>196517</v>
      </c>
    </row>
    <row r="21" spans="1:4" ht="31.5" x14ac:dyDescent="0.2">
      <c r="A21" s="12">
        <v>17</v>
      </c>
      <c r="B21" s="13" t="s">
        <v>244</v>
      </c>
      <c r="C21" s="14">
        <v>197080</v>
      </c>
      <c r="D21" s="14">
        <v>197080</v>
      </c>
    </row>
    <row r="22" spans="1:4" ht="31.5" x14ac:dyDescent="0.2">
      <c r="A22" s="12">
        <v>18</v>
      </c>
      <c r="B22" s="13" t="s">
        <v>245</v>
      </c>
      <c r="C22" s="14">
        <v>134900</v>
      </c>
      <c r="D22" s="14">
        <v>134900</v>
      </c>
    </row>
    <row r="23" spans="1:4" ht="63" x14ac:dyDescent="0.2">
      <c r="A23" s="12">
        <v>19</v>
      </c>
      <c r="B23" s="13" t="s">
        <v>246</v>
      </c>
      <c r="C23" s="14">
        <v>15058</v>
      </c>
      <c r="D23" s="14">
        <v>15058</v>
      </c>
    </row>
    <row r="24" spans="1:4" ht="63" x14ac:dyDescent="0.2">
      <c r="A24" s="12">
        <v>20</v>
      </c>
      <c r="B24" s="13" t="s">
        <v>247</v>
      </c>
      <c r="C24" s="14">
        <v>199990</v>
      </c>
      <c r="D24" s="14">
        <v>199350</v>
      </c>
    </row>
    <row r="25" spans="1:4" ht="47.25" x14ac:dyDescent="0.2">
      <c r="A25" s="12">
        <v>21</v>
      </c>
      <c r="B25" s="13" t="s">
        <v>248</v>
      </c>
      <c r="C25" s="14">
        <v>455000</v>
      </c>
      <c r="D25" s="14">
        <v>453410</v>
      </c>
    </row>
    <row r="26" spans="1:4" ht="31.5" x14ac:dyDescent="0.2">
      <c r="A26" s="12">
        <v>22</v>
      </c>
      <c r="B26" s="13" t="s">
        <v>249</v>
      </c>
      <c r="C26" s="14">
        <v>43087</v>
      </c>
      <c r="D26" s="14">
        <v>43087</v>
      </c>
    </row>
    <row r="27" spans="1:4" ht="31.5" x14ac:dyDescent="0.2">
      <c r="A27" s="12">
        <v>23</v>
      </c>
      <c r="B27" s="13" t="s">
        <v>250</v>
      </c>
      <c r="C27" s="14">
        <v>169350</v>
      </c>
      <c r="D27" s="14">
        <v>169350</v>
      </c>
    </row>
    <row r="28" spans="1:4" ht="31.5" x14ac:dyDescent="0.2">
      <c r="A28" s="12">
        <v>24</v>
      </c>
      <c r="B28" s="13" t="s">
        <v>251</v>
      </c>
      <c r="C28" s="14">
        <v>650000</v>
      </c>
      <c r="D28" s="14">
        <v>650000</v>
      </c>
    </row>
    <row r="29" spans="1:4" ht="31.5" x14ac:dyDescent="0.2">
      <c r="A29" s="12">
        <v>25</v>
      </c>
      <c r="B29" s="13" t="s">
        <v>252</v>
      </c>
      <c r="C29" s="14">
        <v>49880</v>
      </c>
      <c r="D29" s="14">
        <v>49880</v>
      </c>
    </row>
    <row r="30" spans="1:4" ht="31.5" x14ac:dyDescent="0.2">
      <c r="A30" s="12">
        <v>26</v>
      </c>
      <c r="B30" s="13" t="s">
        <v>253</v>
      </c>
      <c r="C30" s="14">
        <v>25730</v>
      </c>
      <c r="D30" s="14">
        <v>25730</v>
      </c>
    </row>
    <row r="31" spans="1:4" ht="31.5" x14ac:dyDescent="0.2">
      <c r="A31" s="12">
        <v>27</v>
      </c>
      <c r="B31" s="13" t="s">
        <v>254</v>
      </c>
      <c r="C31" s="14">
        <v>198767</v>
      </c>
      <c r="D31" s="14">
        <v>192798</v>
      </c>
    </row>
    <row r="32" spans="1:4" ht="63" x14ac:dyDescent="0.2">
      <c r="A32" s="12">
        <v>28</v>
      </c>
      <c r="B32" s="13" t="s">
        <v>255</v>
      </c>
      <c r="C32" s="14">
        <v>54520</v>
      </c>
      <c r="D32" s="14">
        <v>54520</v>
      </c>
    </row>
    <row r="33" spans="1:4" ht="63" x14ac:dyDescent="0.2">
      <c r="A33" s="12">
        <v>29</v>
      </c>
      <c r="B33" s="13" t="s">
        <v>255</v>
      </c>
      <c r="C33" s="14">
        <v>11640</v>
      </c>
      <c r="D33" s="14">
        <v>11640</v>
      </c>
    </row>
    <row r="34" spans="1:4" ht="31.5" x14ac:dyDescent="0.2">
      <c r="A34" s="12">
        <v>30</v>
      </c>
      <c r="B34" s="13" t="s">
        <v>256</v>
      </c>
      <c r="C34" s="14">
        <v>197882</v>
      </c>
      <c r="D34" s="14">
        <v>197882</v>
      </c>
    </row>
    <row r="35" spans="1:4" ht="31.5" x14ac:dyDescent="0.2">
      <c r="A35" s="12">
        <v>31</v>
      </c>
      <c r="B35" s="13" t="s">
        <v>257</v>
      </c>
      <c r="C35" s="14">
        <v>198430</v>
      </c>
      <c r="D35" s="14">
        <v>197710</v>
      </c>
    </row>
    <row r="36" spans="1:4" ht="63" x14ac:dyDescent="0.2">
      <c r="A36" s="12">
        <v>32</v>
      </c>
      <c r="B36" s="13" t="s">
        <v>258</v>
      </c>
      <c r="C36" s="14">
        <v>169970</v>
      </c>
      <c r="D36" s="14">
        <v>169970</v>
      </c>
    </row>
    <row r="37" spans="1:4" ht="63" x14ac:dyDescent="0.2">
      <c r="A37" s="12">
        <v>33</v>
      </c>
      <c r="B37" s="13" t="s">
        <v>259</v>
      </c>
      <c r="C37" s="14">
        <v>199870</v>
      </c>
      <c r="D37" s="14">
        <v>199870</v>
      </c>
    </row>
    <row r="38" spans="1:4" ht="47.25" x14ac:dyDescent="0.2">
      <c r="A38" s="12">
        <v>34</v>
      </c>
      <c r="B38" s="13" t="s">
        <v>260</v>
      </c>
      <c r="C38" s="14">
        <v>173410</v>
      </c>
      <c r="D38" s="14">
        <v>170960</v>
      </c>
    </row>
    <row r="39" spans="1:4" ht="47.25" x14ac:dyDescent="0.2">
      <c r="A39" s="12">
        <v>35</v>
      </c>
      <c r="B39" s="13" t="s">
        <v>261</v>
      </c>
      <c r="C39" s="14">
        <v>127340</v>
      </c>
      <c r="D39" s="14">
        <v>125556.02</v>
      </c>
    </row>
    <row r="40" spans="1:4" ht="47.25" x14ac:dyDescent="0.2">
      <c r="A40" s="12">
        <v>36</v>
      </c>
      <c r="B40" s="13" t="s">
        <v>262</v>
      </c>
      <c r="C40" s="14">
        <v>199890</v>
      </c>
      <c r="D40" s="14">
        <v>199146</v>
      </c>
    </row>
    <row r="41" spans="1:4" ht="15.75" x14ac:dyDescent="0.2">
      <c r="A41" s="48" t="s">
        <v>44</v>
      </c>
      <c r="B41" s="49"/>
      <c r="C41" s="15">
        <f>SUM(C5:C40)</f>
        <v>4910109</v>
      </c>
      <c r="D41" s="15">
        <f>SUM(D5:D40)</f>
        <v>4847495.0199999996</v>
      </c>
    </row>
    <row r="42" spans="1:4" ht="15.75" x14ac:dyDescent="0.2">
      <c r="A42" s="34" t="s">
        <v>0</v>
      </c>
      <c r="B42" s="34"/>
      <c r="C42" s="34"/>
      <c r="D42" s="34"/>
    </row>
    <row r="43" spans="1:4" ht="15.75" x14ac:dyDescent="0.2">
      <c r="A43" s="12">
        <v>1</v>
      </c>
      <c r="B43" s="13" t="s">
        <v>265</v>
      </c>
      <c r="C43" s="14">
        <v>199600.5</v>
      </c>
      <c r="D43" s="14">
        <v>199601</v>
      </c>
    </row>
    <row r="44" spans="1:4" ht="15.75" x14ac:dyDescent="0.2">
      <c r="A44" s="12">
        <v>2</v>
      </c>
      <c r="B44" s="13" t="s">
        <v>266</v>
      </c>
      <c r="C44" s="14">
        <v>674280</v>
      </c>
      <c r="D44" s="14">
        <v>674280</v>
      </c>
    </row>
    <row r="45" spans="1:4" ht="15.75" x14ac:dyDescent="0.2">
      <c r="A45" s="12">
        <v>3</v>
      </c>
      <c r="B45" s="13" t="s">
        <v>267</v>
      </c>
      <c r="C45" s="14">
        <v>539737</v>
      </c>
      <c r="D45" s="14">
        <v>539737</v>
      </c>
    </row>
    <row r="46" spans="1:4" ht="15.75" x14ac:dyDescent="0.2">
      <c r="A46" s="12">
        <v>4</v>
      </c>
      <c r="B46" s="13" t="s">
        <v>268</v>
      </c>
      <c r="C46" s="14">
        <v>59848</v>
      </c>
      <c r="D46" s="14">
        <v>59848</v>
      </c>
    </row>
    <row r="47" spans="1:4" ht="15.75" x14ac:dyDescent="0.2">
      <c r="A47" s="12">
        <v>5</v>
      </c>
      <c r="B47" s="13" t="s">
        <v>269</v>
      </c>
      <c r="C47" s="14">
        <v>680676.95</v>
      </c>
      <c r="D47" s="14">
        <v>680676.95</v>
      </c>
    </row>
    <row r="48" spans="1:4" ht="15.75" x14ac:dyDescent="0.2">
      <c r="A48" s="12">
        <v>6</v>
      </c>
      <c r="B48" s="13" t="s">
        <v>270</v>
      </c>
      <c r="C48" s="14">
        <v>116081</v>
      </c>
      <c r="D48" s="14">
        <v>116081</v>
      </c>
    </row>
    <row r="49" spans="1:4" ht="15.75" x14ac:dyDescent="0.2">
      <c r="A49" s="12">
        <v>7</v>
      </c>
      <c r="B49" s="13" t="s">
        <v>271</v>
      </c>
      <c r="C49" s="14">
        <v>158970</v>
      </c>
      <c r="D49" s="14">
        <v>158970</v>
      </c>
    </row>
    <row r="50" spans="1:4" ht="15.75" x14ac:dyDescent="0.2">
      <c r="A50" s="12">
        <v>8</v>
      </c>
      <c r="B50" s="13" t="s">
        <v>272</v>
      </c>
      <c r="C50" s="14">
        <v>148381</v>
      </c>
      <c r="D50" s="14">
        <v>148381</v>
      </c>
    </row>
    <row r="51" spans="1:4" ht="15.75" x14ac:dyDescent="0.2">
      <c r="A51" s="12">
        <v>9</v>
      </c>
      <c r="B51" s="13" t="s">
        <v>273</v>
      </c>
      <c r="C51" s="14">
        <v>89605</v>
      </c>
      <c r="D51" s="14">
        <v>89605</v>
      </c>
    </row>
    <row r="52" spans="1:4" ht="15.75" x14ac:dyDescent="0.2">
      <c r="A52" s="12">
        <v>10</v>
      </c>
      <c r="B52" s="13" t="s">
        <v>274</v>
      </c>
      <c r="C52" s="14">
        <v>199169</v>
      </c>
      <c r="D52" s="14">
        <v>199169</v>
      </c>
    </row>
    <row r="53" spans="1:4" ht="15.75" x14ac:dyDescent="0.2">
      <c r="A53" s="12">
        <v>11</v>
      </c>
      <c r="B53" s="13" t="s">
        <v>275</v>
      </c>
      <c r="C53" s="14">
        <v>353445</v>
      </c>
      <c r="D53" s="14">
        <v>353445</v>
      </c>
    </row>
    <row r="54" spans="1:4" ht="15.75" x14ac:dyDescent="0.2">
      <c r="A54" s="12">
        <v>12</v>
      </c>
      <c r="B54" s="13" t="s">
        <v>276</v>
      </c>
      <c r="C54" s="14">
        <v>95920</v>
      </c>
      <c r="D54" s="14">
        <v>95920</v>
      </c>
    </row>
    <row r="55" spans="1:4" ht="15.75" x14ac:dyDescent="0.2">
      <c r="A55" s="12">
        <v>13</v>
      </c>
      <c r="B55" s="13" t="s">
        <v>277</v>
      </c>
      <c r="C55" s="14">
        <v>236307</v>
      </c>
      <c r="D55" s="14">
        <v>236306.66</v>
      </c>
    </row>
    <row r="56" spans="1:4" ht="15.75" x14ac:dyDescent="0.2">
      <c r="A56" s="12">
        <v>14</v>
      </c>
      <c r="B56" s="13" t="s">
        <v>278</v>
      </c>
      <c r="C56" s="14">
        <v>633635</v>
      </c>
      <c r="D56" s="14">
        <v>633635</v>
      </c>
    </row>
    <row r="57" spans="1:4" ht="15.75" x14ac:dyDescent="0.2">
      <c r="A57" s="12">
        <v>15</v>
      </c>
      <c r="B57" s="13" t="s">
        <v>279</v>
      </c>
      <c r="C57" s="14">
        <v>194842.5</v>
      </c>
      <c r="D57" s="14">
        <v>194842.5</v>
      </c>
    </row>
    <row r="58" spans="1:4" ht="15.75" x14ac:dyDescent="0.2">
      <c r="A58" s="12">
        <v>16</v>
      </c>
      <c r="B58" s="13" t="s">
        <v>280</v>
      </c>
      <c r="C58" s="14">
        <v>66966</v>
      </c>
      <c r="D58" s="14">
        <v>66966</v>
      </c>
    </row>
    <row r="59" spans="1:4" ht="15.75" x14ac:dyDescent="0.2">
      <c r="A59" s="12">
        <v>17</v>
      </c>
      <c r="B59" s="13" t="s">
        <v>281</v>
      </c>
      <c r="C59" s="14">
        <v>53079</v>
      </c>
      <c r="D59" s="14">
        <v>53079</v>
      </c>
    </row>
    <row r="60" spans="1:4" ht="15.75" x14ac:dyDescent="0.2">
      <c r="A60" s="12">
        <v>18</v>
      </c>
      <c r="B60" s="13" t="s">
        <v>282</v>
      </c>
      <c r="C60" s="14">
        <v>363698</v>
      </c>
      <c r="D60" s="14">
        <v>363697.31</v>
      </c>
    </row>
    <row r="61" spans="1:4" ht="15.75" x14ac:dyDescent="0.2">
      <c r="A61" s="12">
        <v>19</v>
      </c>
      <c r="B61" s="13" t="s">
        <v>283</v>
      </c>
      <c r="C61" s="14">
        <v>875542</v>
      </c>
      <c r="D61" s="14">
        <v>875541.59000000008</v>
      </c>
    </row>
    <row r="62" spans="1:4" ht="47.25" x14ac:dyDescent="0.2">
      <c r="A62" s="12">
        <v>20</v>
      </c>
      <c r="B62" s="13" t="s">
        <v>284</v>
      </c>
      <c r="C62" s="14">
        <v>22556.949999999997</v>
      </c>
      <c r="D62" s="14">
        <v>22557.1</v>
      </c>
    </row>
    <row r="63" spans="1:4" ht="31.5" x14ac:dyDescent="0.2">
      <c r="A63" s="12">
        <v>21</v>
      </c>
      <c r="B63" s="13" t="s">
        <v>285</v>
      </c>
      <c r="C63" s="14">
        <v>243170</v>
      </c>
      <c r="D63" s="14">
        <v>243170</v>
      </c>
    </row>
    <row r="64" spans="1:4" ht="31.5" x14ac:dyDescent="0.2">
      <c r="A64" s="12">
        <v>22</v>
      </c>
      <c r="B64" s="13" t="s">
        <v>286</v>
      </c>
      <c r="C64" s="14">
        <v>52677</v>
      </c>
      <c r="D64" s="14">
        <v>52677.39</v>
      </c>
    </row>
    <row r="65" spans="1:4" ht="15.75" x14ac:dyDescent="0.2">
      <c r="A65" s="12">
        <v>23</v>
      </c>
      <c r="B65" s="13" t="s">
        <v>287</v>
      </c>
      <c r="C65" s="14">
        <v>12553</v>
      </c>
      <c r="D65" s="14">
        <v>12552.87</v>
      </c>
    </row>
    <row r="66" spans="1:4" ht="31.5" x14ac:dyDescent="0.2">
      <c r="A66" s="12">
        <v>24</v>
      </c>
      <c r="B66" s="13" t="s">
        <v>288</v>
      </c>
      <c r="C66" s="14">
        <v>97248</v>
      </c>
      <c r="D66" s="14">
        <v>97247.7</v>
      </c>
    </row>
    <row r="67" spans="1:4" ht="47.25" x14ac:dyDescent="0.2">
      <c r="A67" s="12">
        <v>25</v>
      </c>
      <c r="B67" s="13" t="s">
        <v>289</v>
      </c>
      <c r="C67" s="14">
        <v>36527</v>
      </c>
      <c r="D67" s="14">
        <v>36526.959999999999</v>
      </c>
    </row>
    <row r="68" spans="1:4" ht="47.25" x14ac:dyDescent="0.2">
      <c r="A68" s="12">
        <v>26</v>
      </c>
      <c r="B68" s="13" t="s">
        <v>290</v>
      </c>
      <c r="C68" s="14">
        <v>28953</v>
      </c>
      <c r="D68" s="14">
        <v>28952.51</v>
      </c>
    </row>
    <row r="69" spans="1:4" ht="15.75" x14ac:dyDescent="0.2">
      <c r="A69" s="12">
        <v>27</v>
      </c>
      <c r="B69" s="13" t="s">
        <v>291</v>
      </c>
      <c r="C69" s="14">
        <v>34270</v>
      </c>
      <c r="D69" s="14">
        <v>34269.99</v>
      </c>
    </row>
    <row r="70" spans="1:4" ht="15.75" x14ac:dyDescent="0.2">
      <c r="A70" s="12">
        <v>28</v>
      </c>
      <c r="B70" s="13" t="s">
        <v>292</v>
      </c>
      <c r="C70" s="14">
        <v>33780</v>
      </c>
      <c r="D70" s="14">
        <v>33780</v>
      </c>
    </row>
    <row r="71" spans="1:4" ht="15.75" x14ac:dyDescent="0.2">
      <c r="A71" s="12">
        <v>29</v>
      </c>
      <c r="B71" s="13" t="s">
        <v>293</v>
      </c>
      <c r="C71" s="14">
        <v>35517</v>
      </c>
      <c r="D71" s="14">
        <v>35517.42</v>
      </c>
    </row>
    <row r="72" spans="1:4" ht="15.75" x14ac:dyDescent="0.2">
      <c r="A72" s="12">
        <v>30</v>
      </c>
      <c r="B72" s="13" t="s">
        <v>294</v>
      </c>
      <c r="C72" s="14">
        <v>97557</v>
      </c>
      <c r="D72" s="14">
        <v>97557.14</v>
      </c>
    </row>
    <row r="73" spans="1:4" ht="47.25" x14ac:dyDescent="0.2">
      <c r="A73" s="12">
        <v>31</v>
      </c>
      <c r="B73" s="13" t="s">
        <v>295</v>
      </c>
      <c r="C73" s="14">
        <v>117797</v>
      </c>
      <c r="D73" s="14">
        <v>117796.63</v>
      </c>
    </row>
    <row r="74" spans="1:4" ht="15.75" x14ac:dyDescent="0.2">
      <c r="A74" s="12">
        <v>32</v>
      </c>
      <c r="B74" s="13" t="s">
        <v>296</v>
      </c>
      <c r="C74" s="14">
        <v>159444.04999999999</v>
      </c>
      <c r="D74" s="14">
        <v>159444.04999999999</v>
      </c>
    </row>
    <row r="75" spans="1:4" ht="15.75" x14ac:dyDescent="0.2">
      <c r="A75" s="12">
        <v>33</v>
      </c>
      <c r="B75" s="13" t="s">
        <v>297</v>
      </c>
      <c r="C75" s="14">
        <v>36200</v>
      </c>
      <c r="D75" s="14">
        <v>36200.160000000003</v>
      </c>
    </row>
    <row r="76" spans="1:4" ht="15.75" x14ac:dyDescent="0.2">
      <c r="A76" s="12">
        <v>34</v>
      </c>
      <c r="B76" s="13" t="s">
        <v>298</v>
      </c>
      <c r="C76" s="14">
        <v>463547</v>
      </c>
      <c r="D76" s="14">
        <v>463547.38</v>
      </c>
    </row>
    <row r="77" spans="1:4" ht="47.25" x14ac:dyDescent="0.2">
      <c r="A77" s="12">
        <v>35</v>
      </c>
      <c r="B77" s="13" t="s">
        <v>299</v>
      </c>
      <c r="C77" s="14">
        <v>30830</v>
      </c>
      <c r="D77" s="14">
        <v>30829.49</v>
      </c>
    </row>
    <row r="78" spans="1:4" ht="47.25" x14ac:dyDescent="0.2">
      <c r="A78" s="12">
        <v>36</v>
      </c>
      <c r="B78" s="13" t="s">
        <v>300</v>
      </c>
      <c r="C78" s="14">
        <v>340882</v>
      </c>
      <c r="D78" s="14">
        <v>340882.08</v>
      </c>
    </row>
    <row r="79" spans="1:4" ht="47.25" x14ac:dyDescent="0.2">
      <c r="A79" s="12">
        <v>37</v>
      </c>
      <c r="B79" s="13" t="s">
        <v>301</v>
      </c>
      <c r="C79" s="14">
        <v>25317</v>
      </c>
      <c r="D79" s="14">
        <v>25317.26</v>
      </c>
    </row>
    <row r="80" spans="1:4" ht="15.75" x14ac:dyDescent="0.2">
      <c r="A80" s="12">
        <v>38</v>
      </c>
      <c r="B80" s="13" t="s">
        <v>302</v>
      </c>
      <c r="C80" s="14">
        <v>53947</v>
      </c>
      <c r="D80" s="14">
        <v>53946.58</v>
      </c>
    </row>
    <row r="81" spans="1:4" ht="31.5" x14ac:dyDescent="0.2">
      <c r="A81" s="12">
        <v>39</v>
      </c>
      <c r="B81" s="13" t="s">
        <v>303</v>
      </c>
      <c r="C81" s="14">
        <v>59502</v>
      </c>
      <c r="D81" s="14">
        <v>59502.07</v>
      </c>
    </row>
    <row r="82" spans="1:4" ht="15.75" x14ac:dyDescent="0.2">
      <c r="A82" s="12">
        <v>40</v>
      </c>
      <c r="B82" s="13" t="s">
        <v>304</v>
      </c>
      <c r="C82" s="14">
        <v>267061</v>
      </c>
      <c r="D82" s="14">
        <v>267053.96000000002</v>
      </c>
    </row>
    <row r="83" spans="1:4" ht="15.75" x14ac:dyDescent="0.2">
      <c r="A83" s="12">
        <v>41</v>
      </c>
      <c r="B83" s="13" t="s">
        <v>305</v>
      </c>
      <c r="C83" s="14">
        <v>36370</v>
      </c>
      <c r="D83" s="14">
        <v>36366.800000000003</v>
      </c>
    </row>
    <row r="84" spans="1:4" ht="31.5" x14ac:dyDescent="0.2">
      <c r="A84" s="12">
        <v>42</v>
      </c>
      <c r="B84" s="13" t="s">
        <v>306</v>
      </c>
      <c r="C84" s="14">
        <v>522511</v>
      </c>
      <c r="D84" s="14">
        <v>522511</v>
      </c>
    </row>
    <row r="85" spans="1:4" ht="31.5" x14ac:dyDescent="0.2">
      <c r="A85" s="12">
        <v>43</v>
      </c>
      <c r="B85" s="13" t="s">
        <v>307</v>
      </c>
      <c r="C85" s="14">
        <v>30354</v>
      </c>
      <c r="D85" s="14">
        <v>30353.200000000001</v>
      </c>
    </row>
    <row r="86" spans="1:4" ht="15.75" x14ac:dyDescent="0.2">
      <c r="A86" s="48" t="s">
        <v>8</v>
      </c>
      <c r="B86" s="49"/>
      <c r="C86" s="15">
        <f>SUM(C43:C85)</f>
        <v>8578353.9499999993</v>
      </c>
      <c r="D86" s="15">
        <f>SUM(D43:D85)</f>
        <v>8578341.7499999981</v>
      </c>
    </row>
    <row r="87" spans="1:4" ht="15.75" x14ac:dyDescent="0.2">
      <c r="A87" s="34" t="s">
        <v>10</v>
      </c>
      <c r="B87" s="34"/>
      <c r="C87" s="34"/>
      <c r="D87" s="34"/>
    </row>
    <row r="88" spans="1:4" ht="15.75" x14ac:dyDescent="0.2">
      <c r="A88" s="12">
        <v>1</v>
      </c>
      <c r="B88" s="13" t="s">
        <v>308</v>
      </c>
      <c r="C88" s="14">
        <v>99765</v>
      </c>
      <c r="D88" s="14">
        <v>99765</v>
      </c>
    </row>
    <row r="89" spans="1:4" ht="15.75" x14ac:dyDescent="0.2">
      <c r="A89" s="12">
        <v>2</v>
      </c>
      <c r="B89" s="13" t="s">
        <v>309</v>
      </c>
      <c r="C89" s="14">
        <f>545000-63345</f>
        <v>481655</v>
      </c>
      <c r="D89" s="14">
        <v>481654.91</v>
      </c>
    </row>
    <row r="90" spans="1:4" ht="15.75" x14ac:dyDescent="0.2">
      <c r="A90" s="12">
        <v>3</v>
      </c>
      <c r="B90" s="13" t="s">
        <v>310</v>
      </c>
      <c r="C90" s="14">
        <v>222546</v>
      </c>
      <c r="D90" s="14">
        <v>222546</v>
      </c>
    </row>
    <row r="91" spans="1:4" ht="15.75" x14ac:dyDescent="0.2">
      <c r="A91" s="12">
        <v>4</v>
      </c>
      <c r="B91" s="13" t="s">
        <v>311</v>
      </c>
      <c r="C91" s="14">
        <v>70055</v>
      </c>
      <c r="D91" s="14">
        <v>70055</v>
      </c>
    </row>
    <row r="92" spans="1:4" ht="15.75" x14ac:dyDescent="0.2">
      <c r="A92" s="12">
        <v>5</v>
      </c>
      <c r="B92" s="13" t="s">
        <v>312</v>
      </c>
      <c r="C92" s="14">
        <f>202700-2501</f>
        <v>200199</v>
      </c>
      <c r="D92" s="14">
        <v>200199</v>
      </c>
    </row>
    <row r="93" spans="1:4" ht="15.75" x14ac:dyDescent="0.2">
      <c r="A93" s="12">
        <v>6</v>
      </c>
      <c r="B93" s="13" t="s">
        <v>313</v>
      </c>
      <c r="C93" s="14">
        <v>49899</v>
      </c>
      <c r="D93" s="14">
        <v>49898.400000000001</v>
      </c>
    </row>
    <row r="94" spans="1:4" ht="15.75" x14ac:dyDescent="0.2">
      <c r="A94" s="12">
        <v>7</v>
      </c>
      <c r="B94" s="13" t="s">
        <v>274</v>
      </c>
      <c r="C94" s="14">
        <f>480000-7700-42796</f>
        <v>429504</v>
      </c>
      <c r="D94" s="14">
        <v>429504</v>
      </c>
    </row>
    <row r="95" spans="1:4" ht="15.75" x14ac:dyDescent="0.2">
      <c r="A95" s="12">
        <v>8</v>
      </c>
      <c r="B95" s="13" t="s">
        <v>314</v>
      </c>
      <c r="C95" s="14">
        <f>100000-27259+1932</f>
        <v>74673</v>
      </c>
      <c r="D95" s="14">
        <v>74673</v>
      </c>
    </row>
    <row r="96" spans="1:4" ht="15.75" x14ac:dyDescent="0.2">
      <c r="A96" s="12">
        <v>9</v>
      </c>
      <c r="B96" s="13" t="s">
        <v>315</v>
      </c>
      <c r="C96" s="14">
        <f>100000+63345+2501+142985</f>
        <v>308831</v>
      </c>
      <c r="D96" s="14">
        <v>308831</v>
      </c>
    </row>
    <row r="97" spans="1:4" ht="15.75" x14ac:dyDescent="0.2">
      <c r="A97" s="12">
        <v>10</v>
      </c>
      <c r="B97" s="13" t="s">
        <v>281</v>
      </c>
      <c r="C97" s="14">
        <f>44441+1207-400</f>
        <v>45248</v>
      </c>
      <c r="D97" s="14">
        <v>44441</v>
      </c>
    </row>
    <row r="98" spans="1:4" ht="15.75" x14ac:dyDescent="0.2">
      <c r="A98" s="12">
        <v>11</v>
      </c>
      <c r="B98" s="13" t="s">
        <v>316</v>
      </c>
      <c r="C98" s="14">
        <v>49900</v>
      </c>
      <c r="D98" s="14">
        <v>47251</v>
      </c>
    </row>
    <row r="99" spans="1:4" ht="15.75" x14ac:dyDescent="0.2">
      <c r="A99" s="12">
        <v>12</v>
      </c>
      <c r="B99" s="13" t="s">
        <v>282</v>
      </c>
      <c r="C99" s="14">
        <v>199800</v>
      </c>
      <c r="D99" s="14">
        <v>194447</v>
      </c>
    </row>
    <row r="100" spans="1:4" ht="31.5" x14ac:dyDescent="0.2">
      <c r="A100" s="12">
        <v>13</v>
      </c>
      <c r="B100" s="13" t="s">
        <v>317</v>
      </c>
      <c r="C100" s="14">
        <f>615165+450010+45</f>
        <v>1065220</v>
      </c>
      <c r="D100" s="14">
        <f>148564.8+466600+450055</f>
        <v>1065219.8</v>
      </c>
    </row>
    <row r="101" spans="1:4" ht="15.75" x14ac:dyDescent="0.2">
      <c r="A101" s="12">
        <v>14</v>
      </c>
      <c r="B101" s="13" t="s">
        <v>318</v>
      </c>
      <c r="C101" s="14">
        <v>254400</v>
      </c>
      <c r="D101" s="14">
        <v>254390.39999999999</v>
      </c>
    </row>
    <row r="102" spans="1:4" ht="15.75" x14ac:dyDescent="0.2">
      <c r="A102" s="12">
        <v>15</v>
      </c>
      <c r="B102" s="13" t="s">
        <v>319</v>
      </c>
      <c r="C102" s="14">
        <v>608600</v>
      </c>
      <c r="D102" s="14">
        <v>512793.24</v>
      </c>
    </row>
    <row r="103" spans="1:4" ht="15.75" x14ac:dyDescent="0.2">
      <c r="A103" s="12">
        <v>16</v>
      </c>
      <c r="B103" s="13" t="s">
        <v>320</v>
      </c>
      <c r="C103" s="14">
        <f>350000</f>
        <v>350000</v>
      </c>
      <c r="D103" s="14">
        <v>339709</v>
      </c>
    </row>
    <row r="104" spans="1:4" ht="15.75" x14ac:dyDescent="0.2">
      <c r="A104" s="12">
        <v>17</v>
      </c>
      <c r="B104" s="13" t="s">
        <v>321</v>
      </c>
      <c r="C104" s="14">
        <v>258733</v>
      </c>
      <c r="D104" s="14">
        <v>258733</v>
      </c>
    </row>
    <row r="105" spans="1:4" ht="15.75" x14ac:dyDescent="0.2">
      <c r="A105" s="12">
        <v>18</v>
      </c>
      <c r="B105" s="13" t="s">
        <v>322</v>
      </c>
      <c r="C105" s="14">
        <f>319900-35016</f>
        <v>284884</v>
      </c>
      <c r="D105" s="14">
        <v>284884</v>
      </c>
    </row>
    <row r="106" spans="1:4" ht="15.75" x14ac:dyDescent="0.2">
      <c r="A106" s="12">
        <v>19</v>
      </c>
      <c r="B106" s="13" t="s">
        <v>322</v>
      </c>
      <c r="C106" s="14">
        <f>683200-45</f>
        <v>683155</v>
      </c>
      <c r="D106" s="14">
        <v>677117</v>
      </c>
    </row>
    <row r="107" spans="1:4" ht="15.75" x14ac:dyDescent="0.2">
      <c r="A107" s="48" t="s">
        <v>12</v>
      </c>
      <c r="B107" s="49"/>
      <c r="C107" s="15">
        <f>SUM(C88:C106)</f>
        <v>5737067</v>
      </c>
      <c r="D107" s="15">
        <f>SUM(D88:D106)</f>
        <v>5616111.7499999991</v>
      </c>
    </row>
    <row r="108" spans="1:4" ht="15.75" x14ac:dyDescent="0.2">
      <c r="A108" s="34" t="s">
        <v>15</v>
      </c>
      <c r="B108" s="34"/>
      <c r="C108" s="34"/>
      <c r="D108" s="34"/>
    </row>
    <row r="109" spans="1:4" ht="31.5" x14ac:dyDescent="0.2">
      <c r="A109" s="12">
        <v>1</v>
      </c>
      <c r="B109" s="13" t="s">
        <v>323</v>
      </c>
      <c r="C109" s="14">
        <v>192989</v>
      </c>
      <c r="D109" s="14">
        <v>192989</v>
      </c>
    </row>
    <row r="110" spans="1:4" ht="31.5" x14ac:dyDescent="0.2">
      <c r="A110" s="12">
        <v>2</v>
      </c>
      <c r="B110" s="13" t="s">
        <v>324</v>
      </c>
      <c r="C110" s="14">
        <v>128113</v>
      </c>
      <c r="D110" s="14">
        <v>128113</v>
      </c>
    </row>
    <row r="111" spans="1:4" ht="31.5" x14ac:dyDescent="0.2">
      <c r="A111" s="12">
        <v>3</v>
      </c>
      <c r="B111" s="13" t="s">
        <v>325</v>
      </c>
      <c r="C111" s="14">
        <v>842987</v>
      </c>
      <c r="D111" s="14">
        <v>842987</v>
      </c>
    </row>
    <row r="112" spans="1:4" ht="31.5" x14ac:dyDescent="0.2">
      <c r="A112" s="12">
        <v>4</v>
      </c>
      <c r="B112" s="13" t="s">
        <v>326</v>
      </c>
      <c r="C112" s="14">
        <v>357013</v>
      </c>
      <c r="D112" s="14">
        <v>328595</v>
      </c>
    </row>
    <row r="113" spans="1:4" ht="31.5" x14ac:dyDescent="0.2">
      <c r="A113" s="12">
        <v>5</v>
      </c>
      <c r="B113" s="13" t="s">
        <v>327</v>
      </c>
      <c r="C113" s="14">
        <v>217497</v>
      </c>
      <c r="D113" s="14">
        <v>217497</v>
      </c>
    </row>
    <row r="114" spans="1:4" ht="31.5" x14ac:dyDescent="0.2">
      <c r="A114" s="12">
        <v>6</v>
      </c>
      <c r="B114" s="13" t="s">
        <v>328</v>
      </c>
      <c r="C114" s="14">
        <v>255759</v>
      </c>
      <c r="D114" s="14">
        <v>255759</v>
      </c>
    </row>
    <row r="115" spans="1:4" ht="47.25" x14ac:dyDescent="0.2">
      <c r="A115" s="12">
        <v>7</v>
      </c>
      <c r="B115" s="13" t="s">
        <v>329</v>
      </c>
      <c r="C115" s="14">
        <f>500000-38599-100000-50000-124980</f>
        <v>186421</v>
      </c>
      <c r="D115" s="14">
        <v>154879</v>
      </c>
    </row>
    <row r="116" spans="1:4" ht="31.5" x14ac:dyDescent="0.2">
      <c r="A116" s="12">
        <v>8</v>
      </c>
      <c r="B116" s="13" t="s">
        <v>328</v>
      </c>
      <c r="C116" s="14">
        <v>255604</v>
      </c>
      <c r="D116" s="14">
        <v>255604</v>
      </c>
    </row>
    <row r="117" spans="1:4" ht="31.5" x14ac:dyDescent="0.2">
      <c r="A117" s="12">
        <v>9</v>
      </c>
      <c r="B117" s="13" t="s">
        <v>330</v>
      </c>
      <c r="C117" s="14">
        <v>263616.76</v>
      </c>
      <c r="D117" s="14">
        <v>263616.76</v>
      </c>
    </row>
    <row r="118" spans="1:4" ht="21" customHeight="1" x14ac:dyDescent="0.2">
      <c r="A118" s="48" t="s">
        <v>17</v>
      </c>
      <c r="B118" s="49"/>
      <c r="C118" s="15">
        <f>SUM(C109:C117)</f>
        <v>2699999.76</v>
      </c>
      <c r="D118" s="15">
        <f>SUM(D109:D117)</f>
        <v>2640039.7599999998</v>
      </c>
    </row>
    <row r="119" spans="1:4" ht="15" customHeight="1" x14ac:dyDescent="0.2">
      <c r="A119" s="34" t="s">
        <v>18</v>
      </c>
      <c r="B119" s="34"/>
      <c r="C119" s="34"/>
      <c r="D119" s="34"/>
    </row>
    <row r="120" spans="1:4" ht="47.25" x14ac:dyDescent="0.2">
      <c r="A120" s="12">
        <v>1</v>
      </c>
      <c r="B120" s="13" t="s">
        <v>331</v>
      </c>
      <c r="C120" s="14">
        <v>158685</v>
      </c>
      <c r="D120" s="14">
        <v>158685</v>
      </c>
    </row>
    <row r="121" spans="1:4" ht="47.25" x14ac:dyDescent="0.2">
      <c r="A121" s="12">
        <v>2</v>
      </c>
      <c r="B121" s="13" t="s">
        <v>332</v>
      </c>
      <c r="C121" s="14">
        <v>198087</v>
      </c>
      <c r="D121" s="14">
        <v>198087</v>
      </c>
    </row>
    <row r="122" spans="1:4" ht="24.75" customHeight="1" x14ac:dyDescent="0.2">
      <c r="A122" s="48" t="s">
        <v>21</v>
      </c>
      <c r="B122" s="49"/>
      <c r="C122" s="15">
        <f>SUM(C113:C121)</f>
        <v>4235669.5199999996</v>
      </c>
      <c r="D122" s="15">
        <f>SUM(D113:D121)</f>
        <v>4144167.5199999996</v>
      </c>
    </row>
    <row r="125" spans="1:4" ht="15" customHeight="1" x14ac:dyDescent="0.2">
      <c r="A125" s="50" t="s">
        <v>333</v>
      </c>
      <c r="B125" s="47"/>
      <c r="C125" s="47"/>
      <c r="D125" s="47"/>
    </row>
  </sheetData>
  <mergeCells count="12">
    <mergeCell ref="A41:B41"/>
    <mergeCell ref="A4:D4"/>
    <mergeCell ref="A42:D42"/>
    <mergeCell ref="A2:D2"/>
    <mergeCell ref="A122:B122"/>
    <mergeCell ref="A125:D125"/>
    <mergeCell ref="A86:B86"/>
    <mergeCell ref="A87:D87"/>
    <mergeCell ref="A107:B107"/>
    <mergeCell ref="A108:D108"/>
    <mergeCell ref="A118:B118"/>
    <mergeCell ref="A119:D119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Капітальні ремонти</vt:lpstr>
      <vt:lpstr>Будівництво</vt:lpstr>
      <vt:lpstr>Поточні ремонти</vt:lpstr>
      <vt:lpstr>Будівництво!Область_друку</vt:lpstr>
      <vt:lpstr>'Капітальні ремонти'!Область_друку</vt:lpstr>
      <vt:lpstr>'Поточні ремонти'!Область_друку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Іван Клименко</cp:lastModifiedBy>
  <cp:lastPrinted>2026-09-24T09:03:43Z</cp:lastPrinted>
  <dcterms:modified xsi:type="dcterms:W3CDTF">2026-09-24T13:21:36Z</dcterms:modified>
</cp:coreProperties>
</file>