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асанець_2026\Листування\Громадяни\"/>
    </mc:Choice>
  </mc:AlternateContent>
  <bookViews>
    <workbookView xWindow="0" yWindow="0" windowWidth="20490" windowHeight="7155"/>
  </bookViews>
  <sheets>
    <sheet name="Аркуш1" sheetId="1" r:id="rId1"/>
  </sheets>
  <definedNames>
    <definedName name="_xlnm.Print_Area" localSheetId="0">Аркуш1!$A$1:$O$24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L24" i="1"/>
  <c r="G24" i="1"/>
  <c r="H24" i="1"/>
  <c r="F24" i="1"/>
  <c r="F8" i="1"/>
  <c r="L9" i="1"/>
  <c r="L18" i="1" l="1"/>
  <c r="L15" i="1"/>
  <c r="H17" i="1"/>
  <c r="L12" i="1"/>
  <c r="H14" i="1"/>
  <c r="H11" i="1"/>
  <c r="L6" i="1"/>
  <c r="J14" i="1" l="1"/>
  <c r="J17" i="1"/>
  <c r="J11" i="1" l="1"/>
  <c r="J8" i="1"/>
</calcChain>
</file>

<file path=xl/sharedStrings.xml><?xml version="1.0" encoding="utf-8"?>
<sst xmlns="http://schemas.openxmlformats.org/spreadsheetml/2006/main" count="16" uniqueCount="11">
  <si>
    <t>УКРИТТЯ 2022-2026 р</t>
  </si>
  <si>
    <t>СПЕЦІАЛЬНИЙ ФОНД</t>
  </si>
  <si>
    <t xml:space="preserve">ЗАГАЛЬНИЙ  ФОНД </t>
  </si>
  <si>
    <t>2022рік</t>
  </si>
  <si>
    <t>2023 рік</t>
  </si>
  <si>
    <t>2024 рік</t>
  </si>
  <si>
    <t>2025 рік</t>
  </si>
  <si>
    <t>ВСЬОГО:</t>
  </si>
  <si>
    <t>РАЗОМ:</t>
  </si>
  <si>
    <t>СУБВЕНЦІЯ-СПІВФІНАНСУВАННЯ</t>
  </si>
  <si>
    <t xml:space="preserve">                                              2026 рік на                  ( 25.09.2026р)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</si>
</sst>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6" xfId="0" applyBorder="1" applyAlignment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6" xfId="0" applyBorder="1"/>
    <xf numFmtId="0" fontId="0" fillId="0" borderId="11" xfId="0" applyBorder="1"/>
    <xf numFmtId="0" fontId="0" fillId="0" borderId="17" xfId="0" applyBorder="1"/>
    <xf numFmtId="0" fontId="0" fillId="0" borderId="19" xfId="0" applyBorder="1" applyAlignment="1">
      <alignment horizontal="center" vertical="center"/>
    </xf>
    <xf numFmtId="0" fontId="0" fillId="0" borderId="20" xfId="0" applyBorder="1"/>
    <xf numFmtId="4" fontId="0" fillId="0" borderId="20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" fontId="0" fillId="0" borderId="20" xfId="0" applyNumberFormat="1" applyBorder="1" applyAlignment="1">
      <alignment horizontal="center"/>
    </xf>
    <xf numFmtId="4" fontId="0" fillId="0" borderId="20" xfId="0" applyNumberFormat="1" applyFill="1" applyBorder="1" applyAlignment="1">
      <alignment horizontal="center" vertical="center"/>
    </xf>
    <xf numFmtId="2" fontId="0" fillId="0" borderId="20" xfId="0" applyNumberFormat="1" applyFill="1" applyBorder="1" applyAlignment="1">
      <alignment horizontal="center"/>
    </xf>
    <xf numFmtId="4" fontId="0" fillId="0" borderId="20" xfId="0" applyNumberFormat="1" applyFill="1" applyBorder="1" applyAlignment="1">
      <alignment horizontal="center"/>
    </xf>
    <xf numFmtId="0" fontId="1" fillId="0" borderId="18" xfId="0" applyFont="1" applyBorder="1" applyAlignment="1"/>
    <xf numFmtId="4" fontId="0" fillId="0" borderId="16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/>
    </xf>
    <xf numFmtId="0" fontId="1" fillId="0" borderId="31" xfId="0" applyFont="1" applyBorder="1" applyAlignment="1"/>
    <xf numFmtId="0" fontId="1" fillId="0" borderId="31" xfId="0" applyFont="1" applyBorder="1" applyAlignment="1">
      <alignment wrapText="1"/>
    </xf>
    <xf numFmtId="0" fontId="0" fillId="0" borderId="17" xfId="0" applyBorder="1" applyAlignment="1"/>
    <xf numFmtId="4" fontId="0" fillId="0" borderId="16" xfId="0" applyNumberFormat="1" applyFill="1" applyBorder="1" applyAlignment="1">
      <alignment horizontal="center" vertical="center"/>
    </xf>
    <xf numFmtId="4" fontId="0" fillId="0" borderId="14" xfId="0" applyNumberFormat="1" applyFill="1" applyBorder="1" applyAlignment="1">
      <alignment horizontal="center"/>
    </xf>
    <xf numFmtId="0" fontId="0" fillId="0" borderId="7" xfId="0" applyBorder="1"/>
    <xf numFmtId="0" fontId="0" fillId="0" borderId="10" xfId="0" applyBorder="1"/>
    <xf numFmtId="4" fontId="0" fillId="0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 wrapText="1"/>
    </xf>
    <xf numFmtId="4" fontId="0" fillId="0" borderId="26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" fontId="0" fillId="0" borderId="26" xfId="0" applyNumberFormat="1" applyFill="1" applyBorder="1" applyAlignment="1">
      <alignment horizontal="center" vertical="center"/>
    </xf>
    <xf numFmtId="4" fontId="0" fillId="0" borderId="27" xfId="0" applyNumberFormat="1" applyFill="1" applyBorder="1" applyAlignment="1">
      <alignment horizontal="center" vertical="center"/>
    </xf>
    <xf numFmtId="4" fontId="0" fillId="0" borderId="26" xfId="0" applyNumberFormat="1" applyFill="1" applyBorder="1" applyAlignment="1">
      <alignment horizontal="center"/>
    </xf>
    <xf numFmtId="4" fontId="0" fillId="0" borderId="27" xfId="0" applyNumberForma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24"/>
  <sheetViews>
    <sheetView tabSelected="1" zoomScaleNormal="100" workbookViewId="0">
      <selection activeCell="O9" sqref="O9:P11"/>
    </sheetView>
  </sheetViews>
  <sheetFormatPr defaultRowHeight="15" x14ac:dyDescent="0.25"/>
  <cols>
    <col min="2" max="2" width="0.28515625" customWidth="1"/>
    <col min="3" max="4" width="8.85546875" hidden="1" customWidth="1"/>
    <col min="5" max="5" width="17.7109375" customWidth="1"/>
    <col min="6" max="6" width="18" customWidth="1"/>
    <col min="7" max="7" width="10.140625" hidden="1" customWidth="1"/>
    <col min="8" max="8" width="18.140625" customWidth="1"/>
    <col min="9" max="9" width="10.85546875" hidden="1" customWidth="1"/>
    <col min="10" max="10" width="19.7109375" customWidth="1"/>
    <col min="11" max="11" width="13.85546875" customWidth="1"/>
    <col min="12" max="12" width="14.140625" customWidth="1"/>
    <col min="13" max="13" width="0.140625" hidden="1" customWidth="1"/>
  </cols>
  <sheetData>
    <row r="3" spans="5:16" x14ac:dyDescent="0.25">
      <c r="E3" s="38" t="s">
        <v>0</v>
      </c>
      <c r="F3" s="38"/>
      <c r="G3" s="38"/>
      <c r="H3" s="38"/>
      <c r="I3" s="38"/>
      <c r="J3" s="38"/>
      <c r="K3" s="38"/>
      <c r="L3" s="38"/>
      <c r="M3" s="38"/>
    </row>
    <row r="4" spans="5:16" ht="15.75" thickBot="1" x14ac:dyDescent="0.3">
      <c r="E4" s="39"/>
      <c r="F4" s="39"/>
      <c r="G4" s="39"/>
      <c r="H4" s="39"/>
      <c r="I4" s="39"/>
      <c r="J4" s="39"/>
      <c r="K4" s="39"/>
      <c r="L4" s="40"/>
      <c r="M4" s="39"/>
    </row>
    <row r="5" spans="5:16" ht="35.450000000000003" customHeight="1" thickBot="1" x14ac:dyDescent="0.3">
      <c r="E5" s="6"/>
      <c r="F5" s="41" t="s">
        <v>2</v>
      </c>
      <c r="G5" s="42"/>
      <c r="H5" s="7" t="s">
        <v>1</v>
      </c>
      <c r="I5" s="8"/>
      <c r="J5" s="34" t="s">
        <v>9</v>
      </c>
      <c r="K5" s="35"/>
      <c r="L5" s="15" t="s">
        <v>7</v>
      </c>
      <c r="M5" s="4"/>
    </row>
    <row r="6" spans="5:16" ht="15.75" thickBot="1" x14ac:dyDescent="0.3">
      <c r="E6" s="60" t="s">
        <v>3</v>
      </c>
      <c r="F6" s="61"/>
      <c r="G6" s="61"/>
      <c r="H6" s="61"/>
      <c r="I6" s="61"/>
      <c r="J6" s="61"/>
      <c r="K6" s="62"/>
      <c r="L6" s="43">
        <f>F7+J7</f>
        <v>29044642.350000001</v>
      </c>
      <c r="M6" s="4"/>
    </row>
    <row r="7" spans="5:16" x14ac:dyDescent="0.25">
      <c r="E7" s="20"/>
      <c r="F7" s="27">
        <v>26620692</v>
      </c>
      <c r="G7" s="2"/>
      <c r="H7" s="2"/>
      <c r="I7" s="9"/>
      <c r="J7" s="63">
        <v>2423950.35</v>
      </c>
      <c r="K7" s="64"/>
      <c r="L7" s="44"/>
      <c r="M7" s="4"/>
    </row>
    <row r="8" spans="5:16" ht="15.75" thickBot="1" x14ac:dyDescent="0.3">
      <c r="E8" s="12" t="s">
        <v>8</v>
      </c>
      <c r="F8" s="17">
        <f>SUM(F7)</f>
        <v>26620692</v>
      </c>
      <c r="G8" s="13"/>
      <c r="H8" s="13"/>
      <c r="I8" s="13"/>
      <c r="J8" s="36">
        <f>SUM(J6:J7)</f>
        <v>2423950.35</v>
      </c>
      <c r="K8" s="37"/>
      <c r="L8" s="45"/>
      <c r="M8" s="4"/>
    </row>
    <row r="9" spans="5:16" ht="15.75" thickBot="1" x14ac:dyDescent="0.3">
      <c r="E9" s="67" t="s">
        <v>4</v>
      </c>
      <c r="F9" s="68"/>
      <c r="G9" s="68"/>
      <c r="H9" s="68"/>
      <c r="I9" s="68"/>
      <c r="J9" s="68"/>
      <c r="K9" s="68"/>
      <c r="L9" s="46">
        <f>F11+H11+J11</f>
        <v>46400917.18</v>
      </c>
      <c r="M9" s="4"/>
      <c r="O9" s="51"/>
      <c r="P9" s="51"/>
    </row>
    <row r="10" spans="5:16" x14ac:dyDescent="0.25">
      <c r="E10" s="23"/>
      <c r="F10" s="21">
        <v>8616531</v>
      </c>
      <c r="G10" s="11"/>
      <c r="H10" s="21">
        <v>23685289.329999998</v>
      </c>
      <c r="I10" s="11"/>
      <c r="J10" s="65">
        <v>14099096.85</v>
      </c>
      <c r="K10" s="66"/>
      <c r="L10" s="44"/>
      <c r="M10" s="4"/>
      <c r="O10" s="51"/>
      <c r="P10" s="51"/>
    </row>
    <row r="11" spans="5:16" ht="15.75" thickBot="1" x14ac:dyDescent="0.3">
      <c r="E11" s="12" t="s">
        <v>8</v>
      </c>
      <c r="F11" s="18">
        <v>8616531</v>
      </c>
      <c r="G11" s="13"/>
      <c r="H11" s="14">
        <f>SUM(H10)</f>
        <v>23685289.329999998</v>
      </c>
      <c r="I11" s="13"/>
      <c r="J11" s="55">
        <f>SUM(J9:J10)</f>
        <v>14099096.85</v>
      </c>
      <c r="K11" s="56"/>
      <c r="L11" s="45"/>
      <c r="M11" s="4"/>
      <c r="O11" s="51"/>
      <c r="P11" s="51"/>
    </row>
    <row r="12" spans="5:16" ht="15.75" thickBot="1" x14ac:dyDescent="0.3">
      <c r="E12" s="69" t="s">
        <v>5</v>
      </c>
      <c r="F12" s="69"/>
      <c r="G12" s="69"/>
      <c r="H12" s="69"/>
      <c r="I12" s="69"/>
      <c r="J12" s="69"/>
      <c r="K12" s="69"/>
      <c r="L12" s="46">
        <f>F13+H13</f>
        <v>47034210.380000003</v>
      </c>
      <c r="M12" s="4"/>
      <c r="O12" s="51"/>
      <c r="P12" s="51"/>
    </row>
    <row r="13" spans="5:16" x14ac:dyDescent="0.25">
      <c r="E13" s="23"/>
      <c r="F13" s="26">
        <v>1982247</v>
      </c>
      <c r="G13" s="11"/>
      <c r="H13" s="21">
        <v>45051963.380000003</v>
      </c>
      <c r="I13" s="11"/>
      <c r="J13" s="53"/>
      <c r="K13" s="54"/>
      <c r="L13" s="47"/>
      <c r="M13" s="4"/>
      <c r="O13" s="51"/>
      <c r="P13" s="51"/>
    </row>
    <row r="14" spans="5:16" ht="15.75" thickBot="1" x14ac:dyDescent="0.3">
      <c r="E14" s="12" t="s">
        <v>8</v>
      </c>
      <c r="F14" s="19">
        <v>1982247</v>
      </c>
      <c r="G14" s="13"/>
      <c r="H14" s="16">
        <f>SUM(H13)</f>
        <v>45051963.380000003</v>
      </c>
      <c r="I14" s="13"/>
      <c r="J14" s="55">
        <f>SUM(J12:J13)</f>
        <v>0</v>
      </c>
      <c r="K14" s="57"/>
      <c r="L14" s="48"/>
      <c r="M14" s="4"/>
      <c r="O14" s="51"/>
      <c r="P14" s="51"/>
    </row>
    <row r="15" spans="5:16" ht="15.75" thickBot="1" x14ac:dyDescent="0.3">
      <c r="E15" s="69" t="s">
        <v>6</v>
      </c>
      <c r="F15" s="69"/>
      <c r="G15" s="69"/>
      <c r="H15" s="69"/>
      <c r="I15" s="69"/>
      <c r="J15" s="69"/>
      <c r="K15" s="69"/>
      <c r="L15" s="46">
        <f>F16+H16</f>
        <v>164343969.78999999</v>
      </c>
      <c r="M15" s="4"/>
      <c r="O15" s="51"/>
      <c r="P15" s="51"/>
    </row>
    <row r="16" spans="5:16" x14ac:dyDescent="0.25">
      <c r="E16" s="23"/>
      <c r="F16" s="26">
        <v>2105953</v>
      </c>
      <c r="G16" s="11"/>
      <c r="H16" s="22">
        <v>162238016.78999999</v>
      </c>
      <c r="I16" s="11"/>
      <c r="J16" s="53"/>
      <c r="K16" s="54"/>
      <c r="L16" s="44"/>
      <c r="M16" s="4"/>
      <c r="O16" s="51"/>
      <c r="P16" s="51"/>
    </row>
    <row r="17" spans="5:13" ht="15.75" thickBot="1" x14ac:dyDescent="0.3">
      <c r="E17" s="12" t="s">
        <v>8</v>
      </c>
      <c r="F17" s="30">
        <v>2105953</v>
      </c>
      <c r="G17" s="13"/>
      <c r="H17" s="14">
        <f>SUM(H16)</f>
        <v>162238016.78999999</v>
      </c>
      <c r="I17" s="13"/>
      <c r="J17" s="55">
        <f>SUM(J15:J16)</f>
        <v>0</v>
      </c>
      <c r="K17" s="56"/>
      <c r="L17" s="45"/>
      <c r="M17" s="4"/>
    </row>
    <row r="18" spans="5:13" ht="14.45" customHeight="1" thickBot="1" x14ac:dyDescent="0.3">
      <c r="E18" s="52" t="s">
        <v>10</v>
      </c>
      <c r="F18" s="52"/>
      <c r="G18" s="52"/>
      <c r="H18" s="52"/>
      <c r="I18" s="52"/>
      <c r="J18" s="52"/>
      <c r="K18" s="52"/>
      <c r="L18" s="46">
        <f>H19</f>
        <v>16167037.560000001</v>
      </c>
      <c r="M18" s="4"/>
    </row>
    <row r="19" spans="5:13" ht="15.75" thickBot="1" x14ac:dyDescent="0.3">
      <c r="E19" s="24"/>
      <c r="F19" s="25"/>
      <c r="G19" s="11"/>
      <c r="H19" s="22">
        <v>16167037.560000001</v>
      </c>
      <c r="I19" s="11"/>
      <c r="J19" s="53"/>
      <c r="K19" s="54"/>
      <c r="L19" s="47"/>
      <c r="M19" s="4"/>
    </row>
    <row r="20" spans="5:13" ht="15.75" thickBot="1" x14ac:dyDescent="0.3">
      <c r="E20" s="12" t="s">
        <v>8</v>
      </c>
      <c r="F20" s="13"/>
      <c r="G20" s="13"/>
      <c r="H20" s="22">
        <v>16167037.560000001</v>
      </c>
      <c r="I20" s="13"/>
      <c r="J20" s="70"/>
      <c r="K20" s="56"/>
      <c r="L20" s="48"/>
      <c r="M20" s="4"/>
    </row>
    <row r="21" spans="5:13" ht="15.75" hidden="1" thickBot="1" x14ac:dyDescent="0.3">
      <c r="E21" s="12"/>
      <c r="F21" s="9"/>
      <c r="G21" s="9"/>
      <c r="H21" s="9"/>
      <c r="I21" s="9"/>
      <c r="J21" s="49"/>
      <c r="K21" s="50"/>
      <c r="L21" s="10"/>
      <c r="M21" s="4"/>
    </row>
    <row r="22" spans="5:13" hidden="1" x14ac:dyDescent="0.25">
      <c r="E22" s="1"/>
      <c r="F22" s="1"/>
      <c r="G22" s="1"/>
      <c r="H22" s="1"/>
      <c r="I22" s="1"/>
      <c r="J22" s="1"/>
      <c r="K22" s="3"/>
      <c r="L22" s="5"/>
      <c r="M22" s="4"/>
    </row>
    <row r="23" spans="5:13" hidden="1" x14ac:dyDescent="0.25">
      <c r="E23" s="6"/>
      <c r="F23" s="6"/>
      <c r="G23" s="6"/>
      <c r="H23" s="6"/>
      <c r="I23" s="6"/>
      <c r="J23" s="6"/>
      <c r="K23" s="28"/>
      <c r="L23" s="29"/>
      <c r="M23" s="4"/>
    </row>
    <row r="24" spans="5:13" x14ac:dyDescent="0.25">
      <c r="E24" s="31" t="s">
        <v>7</v>
      </c>
      <c r="F24" s="32">
        <f>F20+F17+F14+F11+F8</f>
        <v>39325423</v>
      </c>
      <c r="G24" s="32">
        <f t="shared" ref="G24:H24" si="0">G20+G17+G14+G11+G8</f>
        <v>0</v>
      </c>
      <c r="H24" s="32">
        <f t="shared" si="0"/>
        <v>247142307.06</v>
      </c>
      <c r="I24" s="33"/>
      <c r="J24" s="58">
        <f>J20+J17+J14+J11+J8</f>
        <v>16523047.199999999</v>
      </c>
      <c r="K24" s="59"/>
      <c r="L24" s="32">
        <f>L18+L15+L12+L9+L6</f>
        <v>302990777.25999999</v>
      </c>
    </row>
  </sheetData>
  <mergeCells count="29">
    <mergeCell ref="J24:K24"/>
    <mergeCell ref="E6:K6"/>
    <mergeCell ref="J7:K7"/>
    <mergeCell ref="J10:K10"/>
    <mergeCell ref="E9:K9"/>
    <mergeCell ref="E12:K12"/>
    <mergeCell ref="E15:K15"/>
    <mergeCell ref="J13:K13"/>
    <mergeCell ref="J20:K20"/>
    <mergeCell ref="L18:L20"/>
    <mergeCell ref="J21:K21"/>
    <mergeCell ref="O9:P11"/>
    <mergeCell ref="O13:P15"/>
    <mergeCell ref="O12:P12"/>
    <mergeCell ref="O16:P16"/>
    <mergeCell ref="E18:K18"/>
    <mergeCell ref="J16:K16"/>
    <mergeCell ref="J19:K19"/>
    <mergeCell ref="L15:L17"/>
    <mergeCell ref="J17:K17"/>
    <mergeCell ref="J14:K14"/>
    <mergeCell ref="L12:L14"/>
    <mergeCell ref="J11:K11"/>
    <mergeCell ref="L9:L11"/>
    <mergeCell ref="J5:K5"/>
    <mergeCell ref="J8:K8"/>
    <mergeCell ref="E3:M4"/>
    <mergeCell ref="F5:G5"/>
    <mergeCell ref="L6:L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Кабинет-218</cp:lastModifiedBy>
  <cp:lastPrinted>2026-09-28T14:19:07Z</cp:lastPrinted>
  <dcterms:created xsi:type="dcterms:W3CDTF">2026-09-25T08:43:20Z</dcterms:created>
  <dcterms:modified xsi:type="dcterms:W3CDTF">2026-09-28T14:20:36Z</dcterms:modified>
</cp:coreProperties>
</file>